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oomla\west Windsor\httpdocs\images\MasterPlan\"/>
    </mc:Choice>
  </mc:AlternateContent>
  <xr:revisionPtr revIDLastSave="0" documentId="8_{AA814F98-BB10-46EE-837A-1BB8C8C25A75}" xr6:coauthVersionLast="47" xr6:coauthVersionMax="47" xr10:uidLastSave="{00000000-0000-0000-0000-000000000000}"/>
  <bookViews>
    <workbookView xWindow="0" yWindow="480" windowWidth="24240" windowHeight="13020" firstSheet="1" activeTab="2" xr2:uid="{00000000-000D-0000-FFFF-FFFF00000000}"/>
  </bookViews>
  <sheets>
    <sheet name="1.GenInfoandTrustFundMonitoring" sheetId="1" r:id="rId1"/>
    <sheet name="2.RehabMonitoring" sheetId="2" r:id="rId2"/>
    <sheet name="3.PriorandThirdRoundMonitoring" sheetId="3" r:id="rId3"/>
    <sheet name="4.VeryLowIncomeReporting" sheetId="4" r:id="rId4"/>
    <sheet name="ReferenceShe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3" l="1"/>
  <c r="B31" i="3"/>
  <c r="B55" i="3"/>
  <c r="B56" i="3"/>
  <c r="B57" i="3"/>
  <c r="B58" i="3"/>
  <c r="B59" i="3"/>
  <c r="B60" i="3"/>
  <c r="B61" i="3"/>
  <c r="B62" i="3"/>
  <c r="B63" i="3"/>
  <c r="B24" i="4"/>
  <c r="C24" i="4"/>
  <c r="AN48" i="3"/>
  <c r="AN44" i="3"/>
  <c r="AN40" i="3"/>
  <c r="AN36" i="3"/>
  <c r="AM48" i="3"/>
  <c r="AM44" i="3"/>
  <c r="AM40" i="3"/>
  <c r="AM36" i="3"/>
  <c r="C36" i="3"/>
  <c r="C62" i="1"/>
  <c r="C40" i="1"/>
  <c r="D24" i="4" l="1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T44" i="3"/>
  <c r="CS44" i="3"/>
  <c r="CR44" i="3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CT36" i="3"/>
  <c r="CS36" i="3"/>
  <c r="CR36" i="3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60" i="3"/>
  <c r="C48" i="1"/>
  <c r="C32" i="1"/>
  <c r="B32" i="1"/>
  <c r="D31" i="1"/>
  <c r="D30" i="1"/>
  <c r="D29" i="1"/>
  <c r="D28" i="1"/>
  <c r="D27" i="1"/>
  <c r="C24" i="1"/>
  <c r="B24" i="1"/>
  <c r="D24" i="1" s="1"/>
  <c r="D23" i="1"/>
  <c r="D22" i="1"/>
  <c r="D21" i="1"/>
  <c r="D20" i="1"/>
  <c r="D19" i="1"/>
  <c r="D32" i="1" l="1"/>
  <c r="C57" i="3"/>
  <c r="C63" i="3"/>
  <c r="C59" i="3"/>
  <c r="C56" i="3"/>
  <c r="C62" i="3"/>
  <c r="C61" i="3"/>
  <c r="C58" i="3"/>
</calcChain>
</file>

<file path=xl/sharedStrings.xml><?xml version="1.0" encoding="utf-8"?>
<sst xmlns="http://schemas.openxmlformats.org/spreadsheetml/2006/main" count="695" uniqueCount="366">
  <si>
    <t>MUNICIPALITY NAME:</t>
  </si>
  <si>
    <t>COUNTY:</t>
  </si>
  <si>
    <t>Name of person filling out form and affiliation/role:</t>
  </si>
  <si>
    <t>Date of filling out form:</t>
  </si>
  <si>
    <t>Email:</t>
  </si>
  <si>
    <t>Municipal Housing Liaison for municipality:</t>
  </si>
  <si>
    <t>Income Limits Year Being Used by Municipality*:</t>
  </si>
  <si>
    <t>TRUST FUND INFORMATION</t>
  </si>
  <si>
    <t>(Note: Date in Approved Spending Plan = date through which revenues/expenditures are shown in the approved spending plan; if no approved spending plan, show revenues/expenditures through June 30, 2015 in Column B and beginning July 1, 2015 in Column C.)</t>
  </si>
  <si>
    <t>Inception - Date in Approved Spending Plan or June 30, 2015</t>
  </si>
  <si>
    <t>Date in Approved Spending Plan or July 1, 2015 to Present</t>
  </si>
  <si>
    <t>Total</t>
  </si>
  <si>
    <t>REVENUE SUMMARY</t>
  </si>
  <si>
    <t>Barrier Free Escrow</t>
  </si>
  <si>
    <t>Development Fees</t>
  </si>
  <si>
    <t>Interest Earned</t>
  </si>
  <si>
    <t>Other Income</t>
  </si>
  <si>
    <t>Payments-in-Lieu of Construction</t>
  </si>
  <si>
    <t>TOTAL</t>
  </si>
  <si>
    <t>EXPENDITURE SUMMARY</t>
  </si>
  <si>
    <t>Administration**</t>
  </si>
  <si>
    <t>Affordability Assistance***</t>
  </si>
  <si>
    <t xml:space="preserve">     Very Low-Income Affordability Assistance</t>
  </si>
  <si>
    <t>Barrier Free Conversions</t>
  </si>
  <si>
    <t>Housing Activity</t>
  </si>
  <si>
    <t>Name</t>
  </si>
  <si>
    <t>List types of administrative expenses</t>
  </si>
  <si>
    <t>Amount</t>
  </si>
  <si>
    <t>List affordability assistance projects and programs</t>
  </si>
  <si>
    <t>HOUSING ACTIVITY: Date in Approved Spending Plan to Present</t>
  </si>
  <si>
    <t>Type of Housing Activity</t>
  </si>
  <si>
    <t>Specific Site or Program</t>
  </si>
  <si>
    <t>Comments:</t>
  </si>
  <si>
    <t>https://ahpnj.org/member_docs/Income_Limits_2018.pdf</t>
  </si>
  <si>
    <t>https://ahpnj.org/member_docs/Income_Limits_2017.pdf</t>
  </si>
  <si>
    <t>**Administrative expenses cannot total more than 20% of collected revenues, less any Administrative expenses already disbursed.</t>
  </si>
  <si>
    <t>***Affordability Assistance must equal at least 30% of revenues collected after July 2008, with one-third of that dedicated to very low-income Affordability Assistance</t>
  </si>
  <si>
    <t>Total Third Round rehabiltation obligation</t>
  </si>
  <si>
    <r>
      <t xml:space="preserve">Period of time covered </t>
    </r>
    <r>
      <rPr>
        <sz val="12"/>
        <color rgb="FF000000"/>
        <rFont val="Calibri"/>
        <family val="2"/>
      </rPr>
      <t>(Only completed rehabs since either the adoption of the Housing Element and Fair Share Plan or the previous annual report should be included on this sheet):</t>
    </r>
  </si>
  <si>
    <t>Please list below all units rehabilitated towards the municipality's Third Round rehabilitation obligation.</t>
  </si>
  <si>
    <t>Street Address</t>
  </si>
  <si>
    <t>Case Number (if applicable)</t>
  </si>
  <si>
    <t>Rehab program used (e.g. county program, municipal rental rehab)</t>
  </si>
  <si>
    <t>Block</t>
  </si>
  <si>
    <t>Lot</t>
  </si>
  <si>
    <t>Unit Number</t>
  </si>
  <si>
    <t>Owner</t>
  </si>
  <si>
    <t>Renter</t>
  </si>
  <si>
    <t>Very Low</t>
  </si>
  <si>
    <t>Low</t>
  </si>
  <si>
    <t>Moderate</t>
  </si>
  <si>
    <t>Final Inspection Date (mm/dd/yy)</t>
  </si>
  <si>
    <t>Funds expended on hard costs ($)</t>
  </si>
  <si>
    <t>Funds recaptured</t>
  </si>
  <si>
    <t xml:space="preserve">Major system(s) repaired </t>
  </si>
  <si>
    <t>Was unit below code and raised to code? (Y/N)</t>
  </si>
  <si>
    <t>Effective date of affordability controls (mm/dd/yy)</t>
  </si>
  <si>
    <t>Length of affordability controls (years)</t>
  </si>
  <si>
    <t>Affordability control removed (Y/N)</t>
  </si>
  <si>
    <t>Creditworthy (Y/N)</t>
  </si>
  <si>
    <t xml:space="preserve">Verification by Program Administrator that all households are income eligible, that appropriate </t>
  </si>
  <si>
    <t>Verification by Building Code Official that units were below code and raised to code per the</t>
  </si>
  <si>
    <t>affordability controls are in place and that rental prices conform to COAH regulations.</t>
  </si>
  <si>
    <t>NJ State Housing Code or the Rehabiliation Subcode and that the work involved major systems.</t>
  </si>
  <si>
    <t>Program Administrator</t>
  </si>
  <si>
    <t>Date</t>
  </si>
  <si>
    <t>Code Official</t>
  </si>
  <si>
    <t>Site / Program Name:</t>
  </si>
  <si>
    <t>Sample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</si>
  <si>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</si>
  <si>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</si>
  <si>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</si>
  <si>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</si>
  <si>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</si>
  <si>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</si>
  <si>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</si>
  <si>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</si>
  <si>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</si>
  <si>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</si>
  <si>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</si>
  <si>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</si>
  <si>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</si>
  <si>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</si>
  <si>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</si>
  <si>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</si>
  <si>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</si>
  <si>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</si>
  <si>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</si>
  <si>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</si>
  <si>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</si>
  <si>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</si>
  <si>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</si>
  <si>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</si>
  <si>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</si>
  <si>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</si>
  <si>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</si>
  <si>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</si>
  <si>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</si>
  <si>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</si>
  <si>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</si>
  <si>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</si>
  <si>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</si>
  <si>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</si>
  <si>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</si>
  <si>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</si>
  <si>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</si>
  <si>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</si>
  <si>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</si>
  <si>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</si>
  <si>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</si>
  <si>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</si>
  <si>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</si>
  <si>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</si>
  <si>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</si>
  <si>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</si>
  <si>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</si>
  <si>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</si>
  <si>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</si>
  <si>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</si>
  <si>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</si>
  <si>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</si>
  <si>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</si>
  <si>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</si>
  <si>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</si>
  <si>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Project developer:</t>
  </si>
  <si>
    <t>Compliance Mechanism:</t>
  </si>
  <si>
    <t>100% Affordable</t>
  </si>
  <si>
    <t>Compliance Mechanism #2 (if project has multiple):</t>
  </si>
  <si>
    <t>Round:</t>
  </si>
  <si>
    <t>Third Round</t>
  </si>
  <si>
    <t>Block (if multiple separate by commas):</t>
  </si>
  <si>
    <t>Lot (if multiple separate by commas):</t>
  </si>
  <si>
    <t>Address:</t>
  </si>
  <si>
    <t>Status:</t>
  </si>
  <si>
    <t>Under construction</t>
  </si>
  <si>
    <t>If project has site plan /or subdivision approval, date building permits received (DD/MM/YYY):</t>
  </si>
  <si>
    <t>If "approved not built" or "under construction," date of site plan and/or subdivision approval:</t>
  </si>
  <si>
    <t>If "under construction," expected date of completion:</t>
  </si>
  <si>
    <t>Date of issuance of C.O.:</t>
  </si>
  <si>
    <t>If "built," date controls began:</t>
  </si>
  <si>
    <t>Length of Affordability Controls (years):</t>
  </si>
  <si>
    <t>Administrative Agent or other entity responsible for affirmative marketing:</t>
  </si>
  <si>
    <t>Name
Address
Phone
Email</t>
  </si>
  <si>
    <t>Contribution  (for payments in lieu)</t>
  </si>
  <si>
    <t>Total Affordable Housing Units Proposed</t>
  </si>
  <si>
    <t>Total Affordable Housing Units Completed to Date</t>
  </si>
  <si>
    <t>Type of Affordable Units:</t>
  </si>
  <si>
    <t xml:space="preserve">     Family</t>
  </si>
  <si>
    <t xml:space="preserve">       Family For-Sale</t>
  </si>
  <si>
    <t xml:space="preserve">       Family Rental</t>
  </si>
  <si>
    <t xml:space="preserve">     Senior</t>
  </si>
  <si>
    <t xml:space="preserve">       Senior For-Sale</t>
  </si>
  <si>
    <t xml:space="preserve">       Senior Rental</t>
  </si>
  <si>
    <t xml:space="preserve">       Supportive For-Sale</t>
  </si>
  <si>
    <t xml:space="preserve">       Supportive Rental</t>
  </si>
  <si>
    <t>Bedroom/Income Splits:</t>
  </si>
  <si>
    <t xml:space="preserve">     1 BR/or Efficiency Affordable Units</t>
  </si>
  <si>
    <t xml:space="preserve">       Very Low-Income:</t>
  </si>
  <si>
    <t xml:space="preserve">       Low-Income:</t>
  </si>
  <si>
    <t xml:space="preserve">       Moderate-Income:</t>
  </si>
  <si>
    <t xml:space="preserve">     2 BR Affordable Units</t>
  </si>
  <si>
    <t xml:space="preserve">     3+ BR Affordable Units</t>
  </si>
  <si>
    <t xml:space="preserve">     Supportive/Special Needs Units:</t>
  </si>
  <si>
    <t>OVERALL PRIOR AND THIRD ROUND SUMMARY</t>
  </si>
  <si>
    <t>NUMBER</t>
  </si>
  <si>
    <t>PERCENT</t>
  </si>
  <si>
    <t>Total Units</t>
  </si>
  <si>
    <t>-</t>
  </si>
  <si>
    <t>Very-Low Income Units</t>
  </si>
  <si>
    <t>Low-Income</t>
  </si>
  <si>
    <t>Moderate-Income</t>
  </si>
  <si>
    <t>Family</t>
  </si>
  <si>
    <t>Senior</t>
  </si>
  <si>
    <t>Supportive/Special Needs</t>
  </si>
  <si>
    <t>For Sale</t>
  </si>
  <si>
    <t>Rental</t>
  </si>
  <si>
    <t>Very Low Income Units approved and constructed since July 17, 2008</t>
  </si>
  <si>
    <t>Development/Compliance Mechanism</t>
  </si>
  <si>
    <t>Total Affordable Units</t>
  </si>
  <si>
    <t>VLI units constructed as of date of report</t>
  </si>
  <si>
    <t>VLI units not constructed as of date of this report but still planned</t>
  </si>
  <si>
    <r>
      <t>Type of Very Low Income Unit</t>
    </r>
    <r>
      <rPr>
        <sz val="12"/>
        <color theme="1"/>
        <rFont val="Calibri"/>
        <family val="2"/>
        <scheme val="minor"/>
      </rPr>
      <t xml:space="preserve"> (Family, Senior, Special Needs)</t>
    </r>
  </si>
  <si>
    <t>This tab provides reporting required on very low income units, i.e. units affordable to and reserved for households at or below 30% of regional median income.</t>
  </si>
  <si>
    <t>See N.J.S.A. 52:27D-329.1.</t>
  </si>
  <si>
    <t>Compliance Mechanism(s)</t>
  </si>
  <si>
    <t>Status</t>
  </si>
  <si>
    <t>Rounds</t>
  </si>
  <si>
    <t>Accessory apartment program</t>
  </si>
  <si>
    <t>Assisted living residence</t>
  </si>
  <si>
    <t>Extension of expiring controls</t>
  </si>
  <si>
    <t>Inclusionary zoning</t>
  </si>
  <si>
    <t>Market-to-Affordable</t>
  </si>
  <si>
    <t>RCA (approved pre-2008)</t>
  </si>
  <si>
    <t>Redevelopment</t>
  </si>
  <si>
    <t>Support and special needs</t>
  </si>
  <si>
    <t>Other</t>
  </si>
  <si>
    <t>No approvals</t>
  </si>
  <si>
    <t>Approved not built</t>
  </si>
  <si>
    <t>Built</t>
  </si>
  <si>
    <t>Prior Round</t>
  </si>
  <si>
    <t>Prior and Third Round</t>
  </si>
  <si>
    <t>2. REHABILITATION</t>
  </si>
  <si>
    <t>1. GENERAL INFORMATION AND TRUST FUND MONITORING</t>
  </si>
  <si>
    <t>3. PRIOR AND THIRD ROUND MONITORING</t>
  </si>
  <si>
    <t>4. VERY LOW INCOME REPORTING</t>
  </si>
  <si>
    <t>ADMINISTRATION: Date in Approved Spending Plan to Present</t>
  </si>
  <si>
    <t>AFFORDABILITY ASSISTANCE: Date in Approved Spending Plan to Present</t>
  </si>
  <si>
    <t>Date through which funds reported:</t>
  </si>
  <si>
    <r>
      <t>Rehabilitation program administrator(s) with email, phone number, and address:</t>
    </r>
    <r>
      <rPr>
        <sz val="12"/>
        <color rgb="FF000000"/>
        <rFont val="Calibri"/>
        <family val="2"/>
      </rPr>
      <t xml:space="preserve"> (if multiple rehab programs list administrator for each)</t>
    </r>
  </si>
  <si>
    <t>Construction required to begin by (for mechanisms other than inclusionary development):</t>
  </si>
  <si>
    <t xml:space="preserve">     Supportive/Special needs</t>
  </si>
  <si>
    <t>https://ahpnj.org/member_docs/Income_Limits_2019_FINAL.pdf</t>
  </si>
  <si>
    <t xml:space="preserve">*View 2020 income limits: https://ahpnj.org/member_docs/Income_Limits_2020.pdf </t>
  </si>
  <si>
    <t>Avalon Prineton Jct</t>
  </si>
  <si>
    <t>Inclusionary</t>
  </si>
  <si>
    <t>Avalon Properties</t>
  </si>
  <si>
    <t>Clarksville Rd</t>
  </si>
  <si>
    <t>Completed</t>
  </si>
  <si>
    <t>Piazza &amp; Associates                         216 Rockingham Row      Princeton, NJ 08540                                609-786-1100</t>
  </si>
  <si>
    <t>Bear Creek-Assisted Living</t>
  </si>
  <si>
    <t>Private Developer</t>
  </si>
  <si>
    <t>Assisted Living Residences</t>
  </si>
  <si>
    <t>3,4</t>
  </si>
  <si>
    <t>Bear Creek-The Hamlet</t>
  </si>
  <si>
    <t>Hamlet @ Bear Creek LLC</t>
  </si>
  <si>
    <t>1,10</t>
  </si>
  <si>
    <t>Village Road East</t>
  </si>
  <si>
    <t>Bear Creek-Village Grande</t>
  </si>
  <si>
    <t>Private developer</t>
  </si>
  <si>
    <t>Old Trenton Rd</t>
  </si>
  <si>
    <t>Dempsey House, Eden Group</t>
  </si>
  <si>
    <t>Eden Institute</t>
  </si>
  <si>
    <t>Supp/Spec Needs Hsg</t>
  </si>
  <si>
    <t>694 Village Road</t>
  </si>
  <si>
    <t>Jamie Douglas                                            Eden A.C.R.E.S INC</t>
  </si>
  <si>
    <t>14,15,34</t>
  </si>
  <si>
    <t>Proposed</t>
  </si>
  <si>
    <t>Eden Group Home</t>
  </si>
  <si>
    <t>Eden</t>
  </si>
  <si>
    <t>3 Woodhollow Rd</t>
  </si>
  <si>
    <t>Enable, United Cerebral Palsy</t>
  </si>
  <si>
    <t>Unit Cerebral Palsy, Mer Cty</t>
  </si>
  <si>
    <t>2 Benford Dr</t>
  </si>
  <si>
    <t>Sharon Copeland                        Enable, Inc</t>
  </si>
  <si>
    <t>03-154</t>
  </si>
  <si>
    <t>2,8.01</t>
  </si>
  <si>
    <t>Bear Brook road</t>
  </si>
  <si>
    <t>Project Freedom</t>
  </si>
  <si>
    <t>1,2</t>
  </si>
  <si>
    <t>Serv Centers of NJ, Inc</t>
  </si>
  <si>
    <t>Betty Birch                                  SERV Centeres of NJ, Inc</t>
  </si>
  <si>
    <t>38 South Mill Road</t>
  </si>
  <si>
    <t>Princeton Theological Seminary</t>
  </si>
  <si>
    <t>.02-7</t>
  </si>
  <si>
    <t>Wheeler Way</t>
  </si>
  <si>
    <t>The Gables</t>
  </si>
  <si>
    <t>Presbterian Homes @ W Windsor</t>
  </si>
  <si>
    <t>.03-31</t>
  </si>
  <si>
    <t>996 Alexander Rd</t>
  </si>
  <si>
    <t>HUD 202</t>
  </si>
  <si>
    <t>Mews @ Princeton Jct</t>
  </si>
  <si>
    <t>Perpetual</t>
  </si>
  <si>
    <t>Toll Bros</t>
  </si>
  <si>
    <t>Bear Brook Road</t>
  </si>
  <si>
    <t>The Renaissance</t>
  </si>
  <si>
    <t>Centex Homes</t>
  </si>
  <si>
    <t>Walden Woods</t>
  </si>
  <si>
    <t>Boot Straps</t>
  </si>
  <si>
    <t>Windsor Haven</t>
  </si>
  <si>
    <t>Bear Brook RD</t>
  </si>
  <si>
    <t>Windsor Ponds</t>
  </si>
  <si>
    <t>11,42</t>
  </si>
  <si>
    <t>Windsor Woods/Meadowlane</t>
  </si>
  <si>
    <t>West Windsor Developers</t>
  </si>
  <si>
    <t>10,54</t>
  </si>
  <si>
    <t>Village Rd West</t>
  </si>
  <si>
    <t>Meadow Rd</t>
  </si>
  <si>
    <t xml:space="preserve"> </t>
  </si>
  <si>
    <t>Maneely/The Parc @ Princeton Jct</t>
  </si>
  <si>
    <t>30+</t>
  </si>
  <si>
    <t>Prior &amp; Third Round</t>
  </si>
  <si>
    <t>West Windsor Gardens/Phase 2</t>
  </si>
  <si>
    <t>Princeton Terr/West Windsor GardensPhase 1</t>
  </si>
  <si>
    <t>Seminary/PTS Phase 2</t>
  </si>
  <si>
    <t>Artis</t>
  </si>
  <si>
    <t>Community Options</t>
  </si>
  <si>
    <t>Ellsworth Center</t>
  </si>
  <si>
    <t>PTS/Woodstone</t>
  </si>
  <si>
    <t>400 Steps</t>
  </si>
  <si>
    <t>Heritage Village</t>
  </si>
  <si>
    <t>Princeton Ascend</t>
  </si>
  <si>
    <t>Garden Homes</t>
  </si>
  <si>
    <t>Roseland/mack Cali</t>
  </si>
  <si>
    <t>Sun Bank</t>
  </si>
  <si>
    <t>Dr. Mian</t>
  </si>
  <si>
    <t>Bear Creek Senior Living</t>
  </si>
  <si>
    <t>Bear Brook Homes</t>
  </si>
  <si>
    <t>HomeFront/Haven House</t>
  </si>
  <si>
    <t>Under Construction</t>
  </si>
  <si>
    <t>Maneely/The Parc</t>
  </si>
  <si>
    <t>Ellsworth</t>
  </si>
  <si>
    <t>Famliy</t>
  </si>
  <si>
    <t>SERV Group Home</t>
  </si>
  <si>
    <t>Prior</t>
  </si>
  <si>
    <t>Princeton Hightsdtown rd</t>
  </si>
  <si>
    <t>Under Review</t>
  </si>
  <si>
    <t>Avalon Bay Redevelopment</t>
  </si>
  <si>
    <t>Plans are being prepared</t>
  </si>
  <si>
    <t>American Properties</t>
  </si>
  <si>
    <t>Group home</t>
  </si>
  <si>
    <t>Princeton-Hightstown Rd</t>
  </si>
  <si>
    <t>Duck Pond Assoc</t>
  </si>
  <si>
    <t>Route 1</t>
  </si>
  <si>
    <t>VCC Princeton Jct</t>
  </si>
  <si>
    <t>Nothing filed</t>
  </si>
  <si>
    <t>Bear Brook Rd</t>
  </si>
  <si>
    <t xml:space="preserve"> LIHTC</t>
  </si>
  <si>
    <t>Washington Rd</t>
  </si>
  <si>
    <t>Family/Senior</t>
  </si>
  <si>
    <t>Roseland/Mack Cali</t>
  </si>
  <si>
    <t>BearBrook Senior Living</t>
  </si>
  <si>
    <t>Supportive</t>
  </si>
  <si>
    <t>Extension of Controls</t>
  </si>
  <si>
    <t>S-DDD</t>
  </si>
  <si>
    <t>Municipal Rental Rehab</t>
  </si>
  <si>
    <t>Family/Supportive</t>
  </si>
  <si>
    <t>465 Meadow Rd</t>
  </si>
  <si>
    <t>3B</t>
  </si>
  <si>
    <t>2B</t>
  </si>
  <si>
    <t>y</t>
  </si>
  <si>
    <t>Hovnanian</t>
  </si>
  <si>
    <t>Artis Senior Living of Princeton Jct LLC</t>
  </si>
  <si>
    <t>Shawn Ellsworth</t>
  </si>
  <si>
    <t>Canal Pointe Blvd.</t>
  </si>
  <si>
    <t>19 Cranbury Rd</t>
  </si>
  <si>
    <t>Roseland/ Mack Cali</t>
  </si>
  <si>
    <t>Bear Brook Homes LLC</t>
  </si>
  <si>
    <t>Princeton Baptist Church</t>
  </si>
  <si>
    <t>Under Contruction</t>
  </si>
  <si>
    <t>Individual Unit Owners</t>
  </si>
  <si>
    <t>Rehab units since approval of Prior Round Plan</t>
  </si>
  <si>
    <t>x</t>
  </si>
  <si>
    <t>Rehab done by Developer</t>
  </si>
  <si>
    <t>West Windsor Township</t>
  </si>
  <si>
    <t>Mercer</t>
  </si>
  <si>
    <t>John Mauder, MHL, (jmauder@westwindsor twp.com)</t>
  </si>
  <si>
    <t>Nassau Park Pavillion</t>
  </si>
  <si>
    <t>See attached</t>
  </si>
  <si>
    <t>AvalonBay Redevelopment</t>
  </si>
  <si>
    <t>AvalonBay</t>
  </si>
  <si>
    <t>Woodstone at West Windsor</t>
  </si>
  <si>
    <t>400 Steps, LLC</t>
  </si>
  <si>
    <t xml:space="preserve">Toll </t>
  </si>
  <si>
    <t>Nassau Park Pavillion/The Renaissance</t>
  </si>
  <si>
    <t>RCA (80 units)</t>
  </si>
  <si>
    <t>RCA (21 Units)</t>
  </si>
  <si>
    <t>RCA (20)</t>
  </si>
  <si>
    <t xml:space="preserve">* Please Note  Line 13 dates are site plan  and subdivision approvals                 </t>
  </si>
  <si>
    <t>Toll</t>
  </si>
  <si>
    <t>Princeton Terrace/West Windsor Gradens 1</t>
  </si>
  <si>
    <t>Princeton Terrace/West Windsor Gradens 2</t>
  </si>
  <si>
    <t>Atlantic Realty</t>
  </si>
  <si>
    <t>Heritage Village-Group Home</t>
  </si>
  <si>
    <t>Comments: We are currently preparing outreach for the Rehab program</t>
  </si>
  <si>
    <t>PTS/Woodstone-Woodmont Way</t>
  </si>
  <si>
    <t>Woodstone/Woodmont  Way is opening up in phases 7 V Low units built to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</si>
</sst>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mm/dd/yy_)"/>
    <numFmt numFmtId="167" formatCode="&quot;$&quot;#,##0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TimesNewRomanPS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u/>
      <sz val="12"/>
      <color theme="10"/>
      <name val="Calibri"/>
      <family val="2"/>
      <scheme val="minor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ashed">
        <color indexed="8"/>
      </right>
      <top/>
      <bottom style="thin">
        <color indexed="8"/>
      </bottom>
      <diagonal/>
    </border>
    <border>
      <left style="dashed">
        <color indexed="8"/>
      </left>
      <right style="dashed">
        <color indexed="8"/>
      </right>
      <top/>
      <bottom style="thin">
        <color indexed="8"/>
      </bottom>
      <diagonal/>
    </border>
    <border>
      <left style="dashed">
        <color indexed="8"/>
      </left>
      <right/>
      <top/>
      <bottom style="thin">
        <color indexed="8"/>
      </bottom>
      <diagonal/>
    </border>
    <border>
      <left style="dashed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7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2" fillId="0" borderId="0" xfId="0" applyFont="1"/>
    <xf numFmtId="0" fontId="1" fillId="0" borderId="0" xfId="0" applyFont="1"/>
    <xf numFmtId="0" fontId="2" fillId="0" borderId="0" xfId="0" applyFont="1" applyFill="1" applyBorder="1"/>
    <xf numFmtId="0" fontId="3" fillId="0" borderId="0" xfId="0" applyFont="1"/>
    <xf numFmtId="0" fontId="2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4" xfId="0" applyFont="1" applyBorder="1"/>
    <xf numFmtId="164" fontId="1" fillId="0" borderId="5" xfId="1" applyNumberFormat="1" applyFont="1" applyBorder="1"/>
    <xf numFmtId="0" fontId="2" fillId="0" borderId="7" xfId="0" applyFont="1" applyBorder="1"/>
    <xf numFmtId="164" fontId="2" fillId="3" borderId="8" xfId="1" applyNumberFormat="1" applyFont="1" applyFill="1" applyBorder="1"/>
    <xf numFmtId="8" fontId="1" fillId="0" borderId="0" xfId="0" applyNumberFormat="1" applyFont="1"/>
    <xf numFmtId="0" fontId="1" fillId="0" borderId="5" xfId="0" applyFont="1" applyBorder="1"/>
    <xf numFmtId="165" fontId="1" fillId="0" borderId="6" xfId="0" applyNumberFormat="1" applyFont="1" applyBorder="1"/>
    <xf numFmtId="0" fontId="1" fillId="0" borderId="1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5" fontId="1" fillId="0" borderId="0" xfId="0" applyNumberFormat="1" applyFont="1" applyFill="1" applyBorder="1"/>
    <xf numFmtId="0" fontId="1" fillId="0" borderId="0" xfId="0" applyFont="1" applyBorder="1"/>
    <xf numFmtId="8" fontId="1" fillId="0" borderId="6" xfId="0" applyNumberFormat="1" applyFont="1" applyBorder="1"/>
    <xf numFmtId="0" fontId="1" fillId="0" borderId="4" xfId="0" applyFont="1" applyFill="1" applyBorder="1"/>
    <xf numFmtId="164" fontId="1" fillId="0" borderId="6" xfId="1" applyNumberFormat="1" applyFont="1" applyBorder="1"/>
    <xf numFmtId="164" fontId="2" fillId="0" borderId="0" xfId="1" applyNumberFormat="1" applyFont="1" applyFill="1" applyBorder="1"/>
    <xf numFmtId="0" fontId="2" fillId="0" borderId="0" xfId="0" applyFont="1" applyBorder="1"/>
    <xf numFmtId="0" fontId="1" fillId="0" borderId="0" xfId="0" applyFont="1" applyFill="1" applyBorder="1"/>
    <xf numFmtId="0" fontId="5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7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Border="1" applyAlignment="1">
      <alignment horizontal="center"/>
    </xf>
    <xf numFmtId="0" fontId="8" fillId="0" borderId="0" xfId="0" applyFont="1" applyBorder="1"/>
    <xf numFmtId="0" fontId="5" fillId="0" borderId="0" xfId="3" applyFont="1" applyBorder="1" applyAlignment="1">
      <alignment horizontal="center"/>
    </xf>
    <xf numFmtId="0" fontId="5" fillId="0" borderId="0" xfId="3" applyFont="1" applyBorder="1" applyAlignment="1">
      <alignment horizontal="left"/>
    </xf>
    <xf numFmtId="0" fontId="5" fillId="0" borderId="0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5" fillId="0" borderId="17" xfId="3" applyFont="1" applyBorder="1" applyAlignment="1">
      <alignment horizontal="center"/>
    </xf>
    <xf numFmtId="0" fontId="6" fillId="0" borderId="17" xfId="3" applyFont="1" applyBorder="1" applyAlignment="1">
      <alignment horizontal="center" vertical="center" wrapText="1"/>
    </xf>
    <xf numFmtId="166" fontId="6" fillId="0" borderId="17" xfId="3" applyNumberFormat="1" applyFont="1" applyBorder="1" applyAlignment="1">
      <alignment horizontal="center" vertical="center" wrapText="1"/>
    </xf>
    <xf numFmtId="7" fontId="6" fillId="0" borderId="17" xfId="3" applyNumberFormat="1" applyFont="1" applyBorder="1" applyAlignment="1">
      <alignment horizontal="center" vertical="center" wrapText="1"/>
    </xf>
    <xf numFmtId="0" fontId="6" fillId="0" borderId="17" xfId="3" applyFont="1" applyBorder="1"/>
    <xf numFmtId="0" fontId="6" fillId="0" borderId="17" xfId="3" quotePrefix="1" applyFont="1" applyBorder="1" applyAlignment="1">
      <alignment horizontal="center"/>
    </xf>
    <xf numFmtId="0" fontId="6" fillId="0" borderId="17" xfId="3" applyFont="1" applyBorder="1" applyAlignment="1">
      <alignment horizontal="center"/>
    </xf>
    <xf numFmtId="0" fontId="7" fillId="0" borderId="17" xfId="3" applyFont="1" applyBorder="1" applyAlignment="1">
      <alignment horizontal="center"/>
    </xf>
    <xf numFmtId="166" fontId="6" fillId="0" borderId="17" xfId="3" applyNumberFormat="1" applyFont="1" applyBorder="1" applyAlignment="1">
      <alignment horizontal="center"/>
    </xf>
    <xf numFmtId="7" fontId="6" fillId="0" borderId="17" xfId="3" applyNumberFormat="1" applyFont="1" applyBorder="1" applyAlignment="1">
      <alignment horizontal="center"/>
    </xf>
    <xf numFmtId="14" fontId="6" fillId="0" borderId="17" xfId="3" applyNumberFormat="1" applyFont="1" applyBorder="1" applyAlignment="1">
      <alignment horizontal="center"/>
    </xf>
    <xf numFmtId="0" fontId="6" fillId="0" borderId="18" xfId="3" applyFont="1" applyBorder="1"/>
    <xf numFmtId="0" fontId="6" fillId="0" borderId="19" xfId="3" applyFont="1" applyBorder="1" applyAlignment="1">
      <alignment horizontal="center"/>
    </xf>
    <xf numFmtId="0" fontId="6" fillId="0" borderId="19" xfId="3" applyFont="1" applyBorder="1"/>
    <xf numFmtId="0" fontId="6" fillId="0" borderId="20" xfId="3" applyFont="1" applyBorder="1" applyAlignment="1">
      <alignment horizontal="center"/>
    </xf>
    <xf numFmtId="0" fontId="6" fillId="0" borderId="21" xfId="3" applyFont="1" applyBorder="1" applyAlignment="1">
      <alignment horizontal="center"/>
    </xf>
    <xf numFmtId="0" fontId="6" fillId="0" borderId="22" xfId="3" applyFont="1" applyBorder="1" applyAlignment="1">
      <alignment horizontal="center"/>
    </xf>
    <xf numFmtId="0" fontId="6" fillId="0" borderId="23" xfId="3" applyFont="1" applyBorder="1" applyAlignment="1">
      <alignment horizontal="center"/>
    </xf>
    <xf numFmtId="166" fontId="6" fillId="0" borderId="24" xfId="3" applyNumberFormat="1" applyFont="1" applyBorder="1" applyAlignment="1">
      <alignment horizontal="center"/>
    </xf>
    <xf numFmtId="7" fontId="6" fillId="0" borderId="18" xfId="3" applyNumberFormat="1" applyFont="1" applyBorder="1" applyAlignment="1">
      <alignment horizontal="center"/>
    </xf>
    <xf numFmtId="0" fontId="6" fillId="0" borderId="18" xfId="3" applyFont="1" applyBorder="1" applyAlignment="1">
      <alignment horizontal="center"/>
    </xf>
    <xf numFmtId="0" fontId="6" fillId="0" borderId="25" xfId="3" applyFont="1" applyBorder="1"/>
    <xf numFmtId="0" fontId="6" fillId="0" borderId="26" xfId="3" applyFont="1" applyBorder="1" applyAlignment="1">
      <alignment horizontal="center"/>
    </xf>
    <xf numFmtId="0" fontId="6" fillId="0" borderId="26" xfId="3" applyFont="1" applyBorder="1"/>
    <xf numFmtId="0" fontId="6" fillId="0" borderId="27" xfId="3" applyFont="1" applyBorder="1" applyAlignment="1">
      <alignment horizontal="center"/>
    </xf>
    <xf numFmtId="0" fontId="6" fillId="0" borderId="28" xfId="3" applyFont="1" applyBorder="1" applyAlignment="1">
      <alignment horizontal="center"/>
    </xf>
    <xf numFmtId="0" fontId="6" fillId="0" borderId="29" xfId="3" applyFont="1" applyBorder="1" applyAlignment="1">
      <alignment horizontal="center"/>
    </xf>
    <xf numFmtId="0" fontId="6" fillId="0" borderId="30" xfId="3" applyFont="1" applyBorder="1" applyAlignment="1">
      <alignment horizontal="center"/>
    </xf>
    <xf numFmtId="166" fontId="6" fillId="0" borderId="31" xfId="3" applyNumberFormat="1" applyFont="1" applyBorder="1" applyAlignment="1">
      <alignment horizontal="center"/>
    </xf>
    <xf numFmtId="7" fontId="6" fillId="0" borderId="29" xfId="3" applyNumberFormat="1" applyFont="1" applyBorder="1" applyAlignment="1">
      <alignment horizontal="center"/>
    </xf>
    <xf numFmtId="7" fontId="6" fillId="0" borderId="25" xfId="3" applyNumberFormat="1" applyFont="1" applyBorder="1" applyAlignment="1">
      <alignment horizontal="center"/>
    </xf>
    <xf numFmtId="0" fontId="6" fillId="0" borderId="25" xfId="3" applyFont="1" applyBorder="1" applyAlignment="1">
      <alignment horizontal="center"/>
    </xf>
    <xf numFmtId="0" fontId="6" fillId="0" borderId="0" xfId="3" applyFont="1" applyBorder="1"/>
    <xf numFmtId="166" fontId="6" fillId="0" borderId="0" xfId="3" applyNumberFormat="1" applyFont="1" applyBorder="1" applyAlignment="1">
      <alignment horizontal="center"/>
    </xf>
    <xf numFmtId="7" fontId="6" fillId="0" borderId="0" xfId="3" applyNumberFormat="1" applyFont="1" applyBorder="1" applyAlignment="1">
      <alignment horizontal="center"/>
    </xf>
    <xf numFmtId="0" fontId="7" fillId="0" borderId="32" xfId="3" applyFont="1" applyBorder="1"/>
    <xf numFmtId="0" fontId="7" fillId="0" borderId="32" xfId="3" applyFont="1" applyBorder="1" applyAlignment="1">
      <alignment horizontal="center"/>
    </xf>
    <xf numFmtId="0" fontId="2" fillId="0" borderId="34" xfId="0" applyFont="1" applyFill="1" applyBorder="1" applyAlignment="1">
      <alignment wrapText="1"/>
    </xf>
    <xf numFmtId="0" fontId="1" fillId="0" borderId="35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14" fontId="1" fillId="0" borderId="35" xfId="0" applyNumberFormat="1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5" xfId="0" applyFont="1" applyBorder="1"/>
    <xf numFmtId="0" fontId="1" fillId="0" borderId="5" xfId="0" applyFont="1" applyFill="1" applyBorder="1" applyAlignment="1">
      <alignment wrapText="1"/>
    </xf>
    <xf numFmtId="0" fontId="1" fillId="0" borderId="35" xfId="0" applyFont="1" applyFill="1" applyBorder="1"/>
    <xf numFmtId="0" fontId="1" fillId="0" borderId="5" xfId="0" applyFont="1" applyFill="1" applyBorder="1"/>
    <xf numFmtId="0" fontId="2" fillId="0" borderId="37" xfId="0" applyFont="1" applyFill="1" applyBorder="1"/>
    <xf numFmtId="0" fontId="1" fillId="0" borderId="38" xfId="0" applyFont="1" applyFill="1" applyBorder="1" applyAlignment="1">
      <alignment wrapText="1"/>
    </xf>
    <xf numFmtId="0" fontId="12" fillId="0" borderId="37" xfId="0" applyFont="1" applyBorder="1"/>
    <xf numFmtId="0" fontId="1" fillId="0" borderId="38" xfId="0" applyFont="1" applyBorder="1" applyAlignment="1">
      <alignment wrapText="1"/>
    </xf>
    <xf numFmtId="0" fontId="13" fillId="3" borderId="1" xfId="0" applyFont="1" applyFill="1" applyBorder="1"/>
    <xf numFmtId="0" fontId="1" fillId="3" borderId="33" xfId="0" applyFont="1" applyFill="1" applyBorder="1" applyAlignment="1">
      <alignment wrapText="1"/>
    </xf>
    <xf numFmtId="0" fontId="1" fillId="3" borderId="39" xfId="0" applyFont="1" applyFill="1" applyBorder="1"/>
    <xf numFmtId="0" fontId="2" fillId="0" borderId="4" xfId="0" applyFont="1" applyBorder="1"/>
    <xf numFmtId="0" fontId="1" fillId="0" borderId="10" xfId="0" applyFont="1" applyBorder="1" applyAlignment="1">
      <alignment wrapText="1"/>
    </xf>
    <xf numFmtId="0" fontId="1" fillId="0" borderId="16" xfId="0" applyFont="1" applyBorder="1"/>
    <xf numFmtId="0" fontId="13" fillId="3" borderId="40" xfId="0" applyFont="1" applyFill="1" applyBorder="1"/>
    <xf numFmtId="0" fontId="1" fillId="3" borderId="34" xfId="0" applyFont="1" applyFill="1" applyBorder="1" applyAlignment="1">
      <alignment wrapText="1"/>
    </xf>
    <xf numFmtId="0" fontId="1" fillId="3" borderId="0" xfId="0" applyFont="1" applyFill="1" applyBorder="1"/>
    <xf numFmtId="0" fontId="2" fillId="0" borderId="41" xfId="0" applyFont="1" applyBorder="1"/>
    <xf numFmtId="0" fontId="13" fillId="3" borderId="42" xfId="0" applyFont="1" applyFill="1" applyBorder="1"/>
    <xf numFmtId="0" fontId="1" fillId="3" borderId="43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2" fillId="0" borderId="16" xfId="0" applyFont="1" applyBorder="1"/>
    <xf numFmtId="0" fontId="1" fillId="0" borderId="16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3" borderId="45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2" borderId="46" xfId="0" applyFont="1" applyFill="1" applyBorder="1"/>
    <xf numFmtId="0" fontId="1" fillId="2" borderId="39" xfId="0" applyFont="1" applyFill="1" applyBorder="1" applyAlignment="1">
      <alignment wrapText="1"/>
    </xf>
    <xf numFmtId="0" fontId="1" fillId="2" borderId="47" xfId="0" applyFont="1" applyFill="1" applyBorder="1" applyAlignment="1">
      <alignment wrapText="1"/>
    </xf>
    <xf numFmtId="0" fontId="1" fillId="0" borderId="12" xfId="0" applyFont="1" applyBorder="1"/>
    <xf numFmtId="0" fontId="2" fillId="0" borderId="0" xfId="0" applyFont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49" xfId="0" applyFont="1" applyFill="1" applyBorder="1"/>
    <xf numFmtId="0" fontId="1" fillId="3" borderId="50" xfId="0" applyFont="1" applyFill="1" applyBorder="1" applyAlignment="1">
      <alignment wrapText="1"/>
    </xf>
    <xf numFmtId="0" fontId="1" fillId="3" borderId="51" xfId="0" applyFont="1" applyFill="1" applyBorder="1" applyAlignment="1">
      <alignment wrapText="1"/>
    </xf>
    <xf numFmtId="0" fontId="2" fillId="0" borderId="52" xfId="0" applyFont="1" applyFill="1" applyBorder="1"/>
    <xf numFmtId="0" fontId="1" fillId="3" borderId="53" xfId="0" applyFont="1" applyFill="1" applyBorder="1" applyAlignment="1">
      <alignment wrapText="1"/>
    </xf>
    <xf numFmtId="9" fontId="1" fillId="3" borderId="54" xfId="2" applyFont="1" applyFill="1" applyBorder="1" applyAlignment="1">
      <alignment wrapText="1"/>
    </xf>
    <xf numFmtId="0" fontId="2" fillId="0" borderId="12" xfId="0" applyFont="1" applyFill="1" applyBorder="1"/>
    <xf numFmtId="0" fontId="1" fillId="3" borderId="0" xfId="0" applyFont="1" applyFill="1" applyBorder="1" applyAlignment="1">
      <alignment wrapText="1"/>
    </xf>
    <xf numFmtId="9" fontId="1" fillId="3" borderId="48" xfId="2" applyFont="1" applyFill="1" applyBorder="1" applyAlignment="1">
      <alignment wrapText="1"/>
    </xf>
    <xf numFmtId="0" fontId="2" fillId="0" borderId="55" xfId="0" applyFont="1" applyFill="1" applyBorder="1"/>
    <xf numFmtId="0" fontId="1" fillId="3" borderId="56" xfId="0" applyFont="1" applyFill="1" applyBorder="1" applyAlignment="1">
      <alignment wrapText="1"/>
    </xf>
    <xf numFmtId="9" fontId="1" fillId="3" borderId="57" xfId="2" applyFont="1" applyFill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6" xfId="0" applyBorder="1"/>
    <xf numFmtId="0" fontId="0" fillId="0" borderId="5" xfId="0" applyBorder="1"/>
    <xf numFmtId="0" fontId="0" fillId="0" borderId="11" xfId="0" applyBorder="1"/>
    <xf numFmtId="0" fontId="12" fillId="0" borderId="0" xfId="0" applyFont="1"/>
    <xf numFmtId="0" fontId="12" fillId="4" borderId="33" xfId="0" applyFont="1" applyFill="1" applyBorder="1" applyAlignment="1">
      <alignment wrapText="1"/>
    </xf>
    <xf numFmtId="0" fontId="12" fillId="0" borderId="0" xfId="0" applyFont="1" applyFill="1" applyBorder="1"/>
    <xf numFmtId="0" fontId="12" fillId="4" borderId="0" xfId="0" applyFont="1" applyFill="1"/>
    <xf numFmtId="0" fontId="0" fillId="0" borderId="5" xfId="0" applyFont="1" applyBorder="1" applyAlignment="1">
      <alignment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58" xfId="0" applyFont="1" applyFill="1" applyBorder="1"/>
    <xf numFmtId="0" fontId="1" fillId="3" borderId="16" xfId="0" applyFont="1" applyFill="1" applyBorder="1" applyAlignment="1">
      <alignment wrapText="1"/>
    </xf>
    <xf numFmtId="9" fontId="1" fillId="3" borderId="59" xfId="2" applyFont="1" applyFill="1" applyBorder="1" applyAlignment="1">
      <alignment wrapText="1"/>
    </xf>
    <xf numFmtId="0" fontId="12" fillId="4" borderId="1" xfId="0" applyFont="1" applyFill="1" applyBorder="1"/>
    <xf numFmtId="0" fontId="12" fillId="4" borderId="15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57" xfId="0" applyFont="1" applyFill="1" applyBorder="1" applyAlignment="1">
      <alignment wrapText="1"/>
    </xf>
    <xf numFmtId="0" fontId="1" fillId="0" borderId="51" xfId="0" applyFont="1" applyBorder="1" applyAlignment="1">
      <alignment wrapText="1"/>
    </xf>
    <xf numFmtId="0" fontId="11" fillId="0" borderId="51" xfId="0" applyFont="1" applyBorder="1" applyAlignment="1">
      <alignment wrapText="1"/>
    </xf>
    <xf numFmtId="0" fontId="2" fillId="0" borderId="4" xfId="0" applyFont="1" applyBorder="1" applyAlignment="1">
      <alignment wrapText="1"/>
    </xf>
    <xf numFmtId="14" fontId="1" fillId="0" borderId="51" xfId="0" applyNumberFormat="1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2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48" xfId="0" applyFont="1" applyFill="1" applyBorder="1" applyAlignment="1">
      <alignment wrapText="1"/>
    </xf>
    <xf numFmtId="0" fontId="1" fillId="0" borderId="48" xfId="0" applyFont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1" fillId="0" borderId="60" xfId="0" applyFont="1" applyBorder="1" applyAlignment="1">
      <alignment wrapText="1"/>
    </xf>
    <xf numFmtId="0" fontId="1" fillId="3" borderId="57" xfId="0" applyFont="1" applyFill="1" applyBorder="1" applyAlignment="1">
      <alignment wrapText="1"/>
    </xf>
    <xf numFmtId="0" fontId="1" fillId="3" borderId="47" xfId="0" applyFont="1" applyFill="1" applyBorder="1" applyAlignment="1">
      <alignment wrapText="1"/>
    </xf>
    <xf numFmtId="0" fontId="14" fillId="0" borderId="0" xfId="3" applyFont="1" applyAlignment="1">
      <alignment horizontal="left"/>
    </xf>
    <xf numFmtId="0" fontId="2" fillId="0" borderId="8" xfId="0" applyFont="1" applyBorder="1"/>
    <xf numFmtId="167" fontId="1" fillId="3" borderId="6" xfId="1" applyNumberFormat="1" applyFont="1" applyFill="1" applyBorder="1"/>
    <xf numFmtId="167" fontId="2" fillId="3" borderId="11" xfId="0" applyNumberFormat="1" applyFont="1" applyFill="1" applyBorder="1"/>
    <xf numFmtId="167" fontId="2" fillId="3" borderId="11" xfId="1" applyNumberFormat="1" applyFont="1" applyFill="1" applyBorder="1"/>
    <xf numFmtId="0" fontId="6" fillId="0" borderId="0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5" xfId="3" applyFont="1" applyBorder="1" applyAlignment="1">
      <alignment horizontal="center"/>
    </xf>
    <xf numFmtId="0" fontId="10" fillId="0" borderId="5" xfId="3" applyFont="1" applyBorder="1" applyAlignment="1">
      <alignment horizontal="left" wrapText="1"/>
    </xf>
    <xf numFmtId="0" fontId="5" fillId="0" borderId="5" xfId="3" applyFont="1" applyBorder="1" applyAlignment="1">
      <alignment horizontal="left" vertical="center" wrapText="1"/>
    </xf>
    <xf numFmtId="0" fontId="2" fillId="0" borderId="61" xfId="0" applyFont="1" applyFill="1" applyBorder="1"/>
    <xf numFmtId="0" fontId="2" fillId="0" borderId="62" xfId="0" applyFont="1" applyFill="1" applyBorder="1"/>
    <xf numFmtId="0" fontId="1" fillId="0" borderId="38" xfId="0" quotePrefix="1" applyFont="1" applyFill="1" applyBorder="1"/>
    <xf numFmtId="0" fontId="2" fillId="0" borderId="62" xfId="0" applyFont="1" applyBorder="1"/>
    <xf numFmtId="0" fontId="1" fillId="0" borderId="38" xfId="0" applyFont="1" applyBorder="1"/>
    <xf numFmtId="0" fontId="2" fillId="0" borderId="63" xfId="0" applyFont="1" applyFill="1" applyBorder="1"/>
    <xf numFmtId="0" fontId="1" fillId="0" borderId="34" xfId="0" applyFont="1" applyBorder="1"/>
    <xf numFmtId="0" fontId="0" fillId="0" borderId="0" xfId="0" applyFont="1" applyFill="1" applyBorder="1"/>
    <xf numFmtId="0" fontId="17" fillId="0" borderId="0" xfId="4" applyFill="1" applyBorder="1"/>
    <xf numFmtId="0" fontId="17" fillId="0" borderId="0" xfId="4"/>
    <xf numFmtId="0" fontId="14" fillId="5" borderId="0" xfId="3" applyFont="1" applyFill="1" applyAlignment="1">
      <alignment horizontal="left"/>
    </xf>
    <xf numFmtId="0" fontId="5" fillId="5" borderId="0" xfId="3" applyFont="1" applyFill="1" applyAlignment="1">
      <alignment horizontal="center"/>
    </xf>
    <xf numFmtId="0" fontId="5" fillId="5" borderId="0" xfId="3" applyFont="1" applyFill="1" applyAlignment="1">
      <alignment horizontal="left"/>
    </xf>
    <xf numFmtId="0" fontId="6" fillId="5" borderId="0" xfId="3" applyFont="1" applyFill="1" applyAlignment="1">
      <alignment horizontal="center"/>
    </xf>
    <xf numFmtId="0" fontId="6" fillId="5" borderId="0" xfId="3" applyFont="1" applyFill="1"/>
    <xf numFmtId="0" fontId="7" fillId="5" borderId="0" xfId="3" applyFont="1" applyFill="1"/>
    <xf numFmtId="0" fontId="14" fillId="6" borderId="0" xfId="3" applyFont="1" applyFill="1" applyAlignment="1">
      <alignment horizontal="left"/>
    </xf>
    <xf numFmtId="0" fontId="14" fillId="6" borderId="0" xfId="3" applyFont="1" applyFill="1" applyAlignment="1">
      <alignment horizontal="center"/>
    </xf>
    <xf numFmtId="0" fontId="15" fillId="6" borderId="0" xfId="3" applyFont="1" applyFill="1" applyAlignment="1">
      <alignment horizontal="center"/>
    </xf>
    <xf numFmtId="0" fontId="15" fillId="6" borderId="0" xfId="3" applyFont="1" applyFill="1"/>
    <xf numFmtId="0" fontId="16" fillId="6" borderId="0" xfId="3" applyFont="1" applyFill="1"/>
    <xf numFmtId="0" fontId="18" fillId="7" borderId="0" xfId="3" applyFont="1" applyFill="1" applyAlignment="1">
      <alignment horizontal="left"/>
    </xf>
    <xf numFmtId="0" fontId="18" fillId="7" borderId="0" xfId="3" applyFont="1" applyFill="1" applyAlignment="1">
      <alignment horizontal="center"/>
    </xf>
    <xf numFmtId="0" fontId="16" fillId="7" borderId="0" xfId="3" applyFont="1" applyFill="1" applyAlignment="1">
      <alignment horizontal="center"/>
    </xf>
    <xf numFmtId="0" fontId="16" fillId="7" borderId="0" xfId="3" applyFont="1" applyFill="1"/>
    <xf numFmtId="0" fontId="14" fillId="8" borderId="0" xfId="3" applyFont="1" applyFill="1" applyAlignment="1">
      <alignment horizontal="left"/>
    </xf>
    <xf numFmtId="0" fontId="0" fillId="8" borderId="0" xfId="0" applyFill="1"/>
    <xf numFmtId="0" fontId="0" fillId="0" borderId="35" xfId="0" applyBorder="1" applyAlignment="1">
      <alignment wrapText="1"/>
    </xf>
    <xf numFmtId="0" fontId="0" fillId="0" borderId="5" xfId="0" applyBorder="1" applyAlignment="1">
      <alignment wrapText="1"/>
    </xf>
    <xf numFmtId="3" fontId="1" fillId="0" borderId="35" xfId="0" applyNumberFormat="1" applyFont="1" applyBorder="1" applyAlignment="1">
      <alignment wrapText="1"/>
    </xf>
    <xf numFmtId="17" fontId="0" fillId="0" borderId="35" xfId="0" applyNumberFormat="1" applyBorder="1" applyAlignment="1">
      <alignment wrapText="1"/>
    </xf>
    <xf numFmtId="0" fontId="0" fillId="0" borderId="36" xfId="0" applyBorder="1" applyAlignment="1">
      <alignment wrapText="1"/>
    </xf>
    <xf numFmtId="0" fontId="0" fillId="3" borderId="33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" borderId="45" xfId="0" applyFill="1" applyBorder="1" applyAlignment="1">
      <alignment wrapText="1"/>
    </xf>
    <xf numFmtId="0" fontId="0" fillId="0" borderId="8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12" fillId="9" borderId="33" xfId="0" applyFont="1" applyFill="1" applyBorder="1" applyAlignment="1">
      <alignment wrapText="1"/>
    </xf>
    <xf numFmtId="0" fontId="12" fillId="2" borderId="33" xfId="0" applyFont="1" applyFill="1" applyBorder="1" applyAlignment="1">
      <alignment wrapText="1"/>
    </xf>
    <xf numFmtId="0" fontId="0" fillId="0" borderId="4" xfId="0" applyBorder="1"/>
    <xf numFmtId="0" fontId="2" fillId="9" borderId="34" xfId="0" applyFont="1" applyFill="1" applyBorder="1" applyAlignment="1">
      <alignment wrapText="1"/>
    </xf>
    <xf numFmtId="0" fontId="0" fillId="4" borderId="36" xfId="0" applyFill="1" applyBorder="1" applyAlignment="1">
      <alignment wrapText="1"/>
    </xf>
    <xf numFmtId="0" fontId="0" fillId="9" borderId="35" xfId="0" applyFill="1" applyBorder="1" applyAlignment="1">
      <alignment wrapText="1"/>
    </xf>
    <xf numFmtId="0" fontId="1" fillId="10" borderId="36" xfId="0" applyFont="1" applyFill="1" applyBorder="1" applyAlignment="1">
      <alignment wrapText="1"/>
    </xf>
    <xf numFmtId="0" fontId="1" fillId="9" borderId="36" xfId="0" applyFont="1" applyFill="1" applyBorder="1" applyAlignment="1">
      <alignment wrapText="1"/>
    </xf>
    <xf numFmtId="0" fontId="7" fillId="0" borderId="17" xfId="3" applyFont="1" applyBorder="1" applyAlignment="1">
      <alignment horizontal="center"/>
    </xf>
    <xf numFmtId="0" fontId="1" fillId="9" borderId="5" xfId="0" applyFont="1" applyFill="1" applyBorder="1" applyAlignment="1">
      <alignment wrapText="1"/>
    </xf>
    <xf numFmtId="0" fontId="1" fillId="9" borderId="8" xfId="0" applyFont="1" applyFill="1" applyBorder="1" applyAlignment="1">
      <alignment wrapText="1"/>
    </xf>
    <xf numFmtId="0" fontId="0" fillId="0" borderId="41" xfId="0" applyBorder="1"/>
    <xf numFmtId="0" fontId="1" fillId="0" borderId="64" xfId="0" applyFont="1" applyBorder="1" applyAlignment="1">
      <alignment wrapText="1"/>
    </xf>
    <xf numFmtId="0" fontId="0" fillId="0" borderId="64" xfId="0" applyBorder="1"/>
    <xf numFmtId="0" fontId="0" fillId="0" borderId="65" xfId="0" applyBorder="1"/>
    <xf numFmtId="14" fontId="6" fillId="0" borderId="18" xfId="3" applyNumberFormat="1" applyFont="1" applyBorder="1" applyAlignment="1">
      <alignment horizontal="center"/>
    </xf>
    <xf numFmtId="14" fontId="6" fillId="0" borderId="25" xfId="3" applyNumberFormat="1" applyFont="1" applyBorder="1" applyAlignment="1">
      <alignment horizontal="center"/>
    </xf>
    <xf numFmtId="14" fontId="1" fillId="9" borderId="35" xfId="0" applyNumberFormat="1" applyFont="1" applyFill="1" applyBorder="1" applyAlignment="1">
      <alignment wrapText="1"/>
    </xf>
    <xf numFmtId="0" fontId="0" fillId="9" borderId="36" xfId="0" applyFill="1" applyBorder="1" applyAlignment="1">
      <alignment wrapText="1"/>
    </xf>
    <xf numFmtId="0" fontId="0" fillId="0" borderId="36" xfId="0" applyFill="1" applyBorder="1"/>
    <xf numFmtId="0" fontId="0" fillId="0" borderId="38" xfId="0" applyFill="1" applyBorder="1"/>
    <xf numFmtId="0" fontId="0" fillId="0" borderId="38" xfId="0" applyBorder="1"/>
    <xf numFmtId="0" fontId="1" fillId="9" borderId="0" xfId="0" applyFont="1" applyFill="1" applyAlignment="1">
      <alignment wrapText="1"/>
    </xf>
    <xf numFmtId="0" fontId="19" fillId="0" borderId="5" xfId="0" applyFont="1" applyBorder="1" applyAlignment="1">
      <alignment wrapText="1"/>
    </xf>
    <xf numFmtId="0" fontId="2" fillId="10" borderId="0" xfId="0" applyFont="1" applyFill="1" applyBorder="1"/>
    <xf numFmtId="0" fontId="0" fillId="9" borderId="5" xfId="0" applyFill="1" applyBorder="1"/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5" fillId="0" borderId="17" xfId="3" applyFont="1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hpnj.org/member_docs/Income_Limits_2017.pdf" TargetMode="External"/><Relationship Id="rId2" Type="http://schemas.openxmlformats.org/officeDocument/2006/relationships/hyperlink" Target="https://ahpnj.org/member_docs/Income_Limits_2018.pdf" TargetMode="External"/><Relationship Id="rId1" Type="http://schemas.openxmlformats.org/officeDocument/2006/relationships/hyperlink" Target="https://ahpnj.org/member_docs/Income_Limits_2019_FINAL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T71"/>
  <sheetViews>
    <sheetView zoomScale="77" zoomScaleNormal="77" workbookViewId="0">
      <selection activeCell="A7" sqref="A7"/>
    </sheetView>
  </sheetViews>
  <sheetFormatPr defaultColWidth="10.875" defaultRowHeight="15.75"/>
  <cols>
    <col min="1" max="1" width="43.125" style="4" customWidth="1"/>
    <col min="2" max="2" width="52.625" style="4" customWidth="1"/>
    <col min="3" max="3" width="53.5" style="4" customWidth="1"/>
    <col min="4" max="4" width="31.125" style="4" customWidth="1"/>
    <col min="5" max="16384" width="10.875" style="4"/>
  </cols>
  <sheetData>
    <row r="1" spans="1:20" s="187" customFormat="1" ht="24" customHeight="1">
      <c r="A1" s="182" t="s">
        <v>202</v>
      </c>
      <c r="B1" s="183"/>
      <c r="C1" s="183"/>
      <c r="D1" s="183"/>
      <c r="E1" s="183"/>
      <c r="F1" s="184"/>
      <c r="G1" s="183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6"/>
    </row>
    <row r="2" spans="1:20" s="31" customFormat="1" ht="24" customHeight="1">
      <c r="A2" s="162"/>
      <c r="B2" s="28"/>
      <c r="C2" s="28"/>
      <c r="D2" s="28"/>
      <c r="E2" s="28"/>
      <c r="F2" s="27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</row>
    <row r="3" spans="1:20" s="2" customFormat="1">
      <c r="A3" s="172" t="s">
        <v>0</v>
      </c>
      <c r="B3" s="229" t="s">
        <v>343</v>
      </c>
      <c r="C3" s="1"/>
    </row>
    <row r="4" spans="1:20" s="2" customFormat="1">
      <c r="A4" s="173" t="s">
        <v>1</v>
      </c>
      <c r="B4" s="230" t="s">
        <v>344</v>
      </c>
    </row>
    <row r="5" spans="1:20" s="2" customFormat="1">
      <c r="A5" s="173" t="s">
        <v>207</v>
      </c>
      <c r="B5" s="174"/>
    </row>
    <row r="6" spans="1:20">
      <c r="A6" s="175"/>
      <c r="B6" s="231" t="s">
        <v>347</v>
      </c>
    </row>
    <row r="7" spans="1:20">
      <c r="A7" s="175" t="s">
        <v>2</v>
      </c>
      <c r="B7" s="231" t="s">
        <v>345</v>
      </c>
    </row>
    <row r="8" spans="1:20">
      <c r="A8" s="175" t="s">
        <v>3</v>
      </c>
      <c r="B8" s="176"/>
    </row>
    <row r="9" spans="1:20">
      <c r="A9" s="175" t="s">
        <v>4</v>
      </c>
      <c r="B9" s="176"/>
    </row>
    <row r="10" spans="1:20">
      <c r="A10" s="175"/>
      <c r="B10" s="176"/>
    </row>
    <row r="11" spans="1:20">
      <c r="A11" s="175" t="s">
        <v>5</v>
      </c>
      <c r="B11" s="176"/>
    </row>
    <row r="12" spans="1:20">
      <c r="A12" s="175" t="s">
        <v>4</v>
      </c>
      <c r="B12" s="176"/>
    </row>
    <row r="13" spans="1:20">
      <c r="A13" s="175"/>
      <c r="B13" s="176"/>
    </row>
    <row r="14" spans="1:20">
      <c r="A14" s="177" t="s">
        <v>6</v>
      </c>
      <c r="B14" s="178">
        <v>2020</v>
      </c>
    </row>
    <row r="15" spans="1:20">
      <c r="A15" s="3"/>
    </row>
    <row r="16" spans="1:20" ht="36.950000000000003" customHeight="1">
      <c r="A16" s="6" t="s">
        <v>7</v>
      </c>
      <c r="B16" s="239" t="s">
        <v>8</v>
      </c>
      <c r="C16" s="239"/>
      <c r="D16" s="239"/>
    </row>
    <row r="17" spans="1:4" ht="16.5" thickBot="1">
      <c r="A17" s="2"/>
      <c r="B17" s="1" t="s">
        <v>9</v>
      </c>
      <c r="C17" s="1" t="s">
        <v>10</v>
      </c>
      <c r="D17" s="1" t="s">
        <v>11</v>
      </c>
    </row>
    <row r="18" spans="1:4">
      <c r="A18" s="7" t="s">
        <v>12</v>
      </c>
      <c r="B18" s="8"/>
      <c r="C18" s="8"/>
      <c r="D18" s="9"/>
    </row>
    <row r="19" spans="1:4">
      <c r="A19" s="10" t="s">
        <v>13</v>
      </c>
      <c r="B19" s="11"/>
      <c r="C19" s="11"/>
      <c r="D19" s="164">
        <f>SUM(B19:C19)</f>
        <v>0</v>
      </c>
    </row>
    <row r="20" spans="1:4">
      <c r="A20" s="10" t="s">
        <v>14</v>
      </c>
      <c r="B20" s="11"/>
      <c r="C20" s="11"/>
      <c r="D20" s="164">
        <f t="shared" ref="D20:D24" si="0">SUM(B20:C20)</f>
        <v>0</v>
      </c>
    </row>
    <row r="21" spans="1:4">
      <c r="A21" s="10" t="s">
        <v>15</v>
      </c>
      <c r="B21" s="11"/>
      <c r="C21" s="11"/>
      <c r="D21" s="164">
        <f t="shared" si="0"/>
        <v>0</v>
      </c>
    </row>
    <row r="22" spans="1:4">
      <c r="A22" s="10" t="s">
        <v>16</v>
      </c>
      <c r="B22" s="11"/>
      <c r="C22" s="11"/>
      <c r="D22" s="164">
        <f t="shared" si="0"/>
        <v>0</v>
      </c>
    </row>
    <row r="23" spans="1:4">
      <c r="A23" s="10" t="s">
        <v>17</v>
      </c>
      <c r="B23" s="11"/>
      <c r="C23" s="11"/>
      <c r="D23" s="164">
        <f t="shared" si="0"/>
        <v>0</v>
      </c>
    </row>
    <row r="24" spans="1:4" ht="16.5" thickBot="1">
      <c r="A24" s="12" t="s">
        <v>18</v>
      </c>
      <c r="B24" s="13">
        <f>SUM(B19:B23)</f>
        <v>0</v>
      </c>
      <c r="C24" s="13">
        <f>SUM(C19:C23)</f>
        <v>0</v>
      </c>
      <c r="D24" s="164">
        <f t="shared" si="0"/>
        <v>0</v>
      </c>
    </row>
    <row r="25" spans="1:4" ht="16.5" thickBot="1"/>
    <row r="26" spans="1:4">
      <c r="A26" s="7" t="s">
        <v>19</v>
      </c>
      <c r="B26" s="8"/>
      <c r="C26" s="8"/>
      <c r="D26" s="9"/>
    </row>
    <row r="27" spans="1:4">
      <c r="A27" s="10" t="s">
        <v>20</v>
      </c>
      <c r="B27" s="11"/>
      <c r="C27" s="11"/>
      <c r="D27" s="164">
        <f>SUM(B27:C27)</f>
        <v>0</v>
      </c>
    </row>
    <row r="28" spans="1:4">
      <c r="A28" s="10" t="s">
        <v>21</v>
      </c>
      <c r="B28" s="11"/>
      <c r="C28" s="11"/>
      <c r="D28" s="164">
        <f t="shared" ref="D28:D32" si="1">SUM(B28:C28)</f>
        <v>0</v>
      </c>
    </row>
    <row r="29" spans="1:4">
      <c r="A29" s="10" t="s">
        <v>22</v>
      </c>
      <c r="B29" s="11"/>
      <c r="C29" s="11"/>
      <c r="D29" s="164">
        <f t="shared" si="1"/>
        <v>0</v>
      </c>
    </row>
    <row r="30" spans="1:4">
      <c r="A30" s="10" t="s">
        <v>23</v>
      </c>
      <c r="B30" s="11"/>
      <c r="C30" s="11"/>
      <c r="D30" s="164">
        <f t="shared" si="1"/>
        <v>0</v>
      </c>
    </row>
    <row r="31" spans="1:4">
      <c r="A31" s="10" t="s">
        <v>24</v>
      </c>
      <c r="B31" s="11"/>
      <c r="C31" s="11"/>
      <c r="D31" s="164">
        <f t="shared" si="1"/>
        <v>0</v>
      </c>
    </row>
    <row r="32" spans="1:4" ht="16.5" thickBot="1">
      <c r="A32" s="12" t="s">
        <v>18</v>
      </c>
      <c r="B32" s="13">
        <f>SUM(B27:B31)</f>
        <v>0</v>
      </c>
      <c r="C32" s="13">
        <f>SUM(C27:C31)</f>
        <v>0</v>
      </c>
      <c r="D32" s="164">
        <f t="shared" si="1"/>
        <v>0</v>
      </c>
    </row>
    <row r="33" spans="1:4" ht="16.5" thickBot="1">
      <c r="B33" s="14"/>
      <c r="C33" s="14"/>
      <c r="D33" s="14"/>
    </row>
    <row r="34" spans="1:4">
      <c r="A34" s="240" t="s">
        <v>205</v>
      </c>
      <c r="B34" s="241"/>
      <c r="C34" s="242"/>
    </row>
    <row r="35" spans="1:4">
      <c r="A35" s="10" t="s">
        <v>25</v>
      </c>
      <c r="B35" s="15" t="s">
        <v>26</v>
      </c>
      <c r="C35" s="16" t="s">
        <v>27</v>
      </c>
    </row>
    <row r="36" spans="1:4">
      <c r="A36" s="10"/>
      <c r="B36" s="15"/>
      <c r="C36" s="16"/>
    </row>
    <row r="37" spans="1:4">
      <c r="A37" s="10"/>
      <c r="B37" s="15"/>
      <c r="C37" s="16"/>
    </row>
    <row r="38" spans="1:4">
      <c r="A38" s="10"/>
      <c r="B38" s="15"/>
      <c r="C38" s="16"/>
    </row>
    <row r="39" spans="1:4">
      <c r="A39" s="10"/>
      <c r="B39" s="15"/>
      <c r="C39" s="16"/>
    </row>
    <row r="40" spans="1:4" ht="16.5" thickBot="1">
      <c r="A40" s="243" t="s">
        <v>18</v>
      </c>
      <c r="B40" s="244"/>
      <c r="C40" s="165">
        <f>SUM(C35:C39)</f>
        <v>0</v>
      </c>
    </row>
    <row r="41" spans="1:4" ht="16.5" thickBot="1">
      <c r="A41" s="17"/>
      <c r="B41" s="18"/>
      <c r="C41" s="19"/>
    </row>
    <row r="42" spans="1:4">
      <c r="A42" s="240" t="s">
        <v>206</v>
      </c>
      <c r="B42" s="241"/>
      <c r="C42" s="242"/>
    </row>
    <row r="43" spans="1:4">
      <c r="A43" s="10" t="s">
        <v>25</v>
      </c>
      <c r="B43" s="15" t="s">
        <v>28</v>
      </c>
      <c r="C43" s="16" t="s">
        <v>27</v>
      </c>
    </row>
    <row r="44" spans="1:4">
      <c r="A44" s="10"/>
      <c r="B44" s="15"/>
      <c r="C44" s="16"/>
    </row>
    <row r="45" spans="1:4">
      <c r="A45" s="10"/>
      <c r="B45" s="15"/>
      <c r="C45" s="16"/>
    </row>
    <row r="46" spans="1:4">
      <c r="A46" s="10"/>
      <c r="B46" s="15"/>
      <c r="C46" s="16"/>
    </row>
    <row r="47" spans="1:4">
      <c r="A47" s="10"/>
      <c r="B47" s="15"/>
      <c r="C47" s="16"/>
    </row>
    <row r="48" spans="1:4" ht="16.5" thickBot="1">
      <c r="A48" s="243" t="s">
        <v>18</v>
      </c>
      <c r="B48" s="244"/>
      <c r="C48" s="165">
        <f>SUM(C43:C47)</f>
        <v>0</v>
      </c>
    </row>
    <row r="49" spans="1:4" ht="16.5" thickBot="1">
      <c r="A49" s="20"/>
      <c r="B49" s="20"/>
    </row>
    <row r="50" spans="1:4">
      <c r="A50" s="236" t="s">
        <v>29</v>
      </c>
      <c r="B50" s="237"/>
      <c r="C50" s="238"/>
    </row>
    <row r="51" spans="1:4">
      <c r="A51" s="10" t="s">
        <v>30</v>
      </c>
      <c r="B51" s="15" t="s">
        <v>31</v>
      </c>
      <c r="C51" s="21" t="s">
        <v>27</v>
      </c>
    </row>
    <row r="52" spans="1:4">
      <c r="A52" s="22"/>
      <c r="B52" s="15"/>
      <c r="C52" s="23"/>
    </row>
    <row r="53" spans="1:4">
      <c r="A53" s="22"/>
      <c r="B53" s="15"/>
      <c r="C53" s="23"/>
    </row>
    <row r="54" spans="1:4">
      <c r="A54" s="22"/>
      <c r="B54" s="15"/>
      <c r="C54" s="23"/>
    </row>
    <row r="55" spans="1:4">
      <c r="A55" s="22"/>
      <c r="B55" s="15"/>
      <c r="C55" s="23"/>
    </row>
    <row r="56" spans="1:4">
      <c r="A56" s="22"/>
      <c r="B56" s="15"/>
      <c r="C56" s="23"/>
    </row>
    <row r="57" spans="1:4">
      <c r="A57" s="22"/>
      <c r="B57" s="15"/>
      <c r="C57" s="23"/>
    </row>
    <row r="58" spans="1:4">
      <c r="A58" s="22"/>
      <c r="B58" s="15"/>
      <c r="C58" s="23"/>
    </row>
    <row r="59" spans="1:4">
      <c r="A59" s="22"/>
      <c r="B59" s="15"/>
      <c r="C59" s="23"/>
      <c r="D59" s="20"/>
    </row>
    <row r="60" spans="1:4">
      <c r="A60" s="22"/>
      <c r="B60" s="15"/>
      <c r="C60" s="23"/>
    </row>
    <row r="61" spans="1:4">
      <c r="A61" s="22"/>
      <c r="B61" s="15"/>
      <c r="C61" s="23"/>
    </row>
    <row r="62" spans="1:4" ht="16.5" thickBot="1">
      <c r="A62" s="12" t="s">
        <v>18</v>
      </c>
      <c r="B62" s="163"/>
      <c r="C62" s="166">
        <f>SUM(C52:C61)</f>
        <v>0</v>
      </c>
    </row>
    <row r="63" spans="1:4">
      <c r="A63" s="20"/>
      <c r="B63" s="20"/>
      <c r="C63" s="24"/>
    </row>
    <row r="64" spans="1:4">
      <c r="A64" s="25" t="s">
        <v>32</v>
      </c>
      <c r="B64" s="20"/>
      <c r="C64" s="24"/>
    </row>
    <row r="65" spans="1:3">
      <c r="A65" s="20"/>
      <c r="B65" s="20"/>
      <c r="C65" s="24"/>
    </row>
    <row r="66" spans="1:3">
      <c r="A66" s="179" t="s">
        <v>212</v>
      </c>
    </row>
    <row r="67" spans="1:3">
      <c r="A67" s="180" t="s">
        <v>211</v>
      </c>
    </row>
    <row r="68" spans="1:3">
      <c r="A68" s="181" t="s">
        <v>33</v>
      </c>
    </row>
    <row r="69" spans="1:3">
      <c r="A69" s="181" t="s">
        <v>34</v>
      </c>
    </row>
    <row r="70" spans="1:3">
      <c r="A70" s="4" t="s">
        <v>35</v>
      </c>
    </row>
    <row r="71" spans="1:3">
      <c r="A71" s="4" t="s">
        <v>36</v>
      </c>
    </row>
  </sheetData>
  <mergeCells count="6">
    <mergeCell ref="A50:C50"/>
    <mergeCell ref="B16:D16"/>
    <mergeCell ref="A34:C34"/>
    <mergeCell ref="A40:B40"/>
    <mergeCell ref="A42:C42"/>
    <mergeCell ref="A48:B48"/>
  </mergeCells>
  <dataValidations count="1">
    <dataValidation type="date" allowBlank="1" showInputMessage="1" showErrorMessage="1" sqref="A5:XFD5" xr:uid="{00000000-0002-0000-0000-000000000000}">
      <formula1>43831</formula1>
      <formula2>47484</formula2>
    </dataValidation>
  </dataValidations>
  <hyperlinks>
    <hyperlink ref="A67" r:id="rId1" xr:uid="{00000000-0004-0000-0000-000000000000}"/>
    <hyperlink ref="A68" r:id="rId2" xr:uid="{00000000-0004-0000-0000-000001000000}"/>
    <hyperlink ref="A69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T40"/>
  <sheetViews>
    <sheetView workbookViewId="0">
      <selection activeCell="A31" sqref="A31"/>
    </sheetView>
  </sheetViews>
  <sheetFormatPr defaultColWidth="9.875" defaultRowHeight="15.75"/>
  <cols>
    <col min="1" max="1" width="67.625" style="31" customWidth="1"/>
    <col min="2" max="2" width="28.875" style="39" customWidth="1"/>
    <col min="3" max="3" width="20.125" style="39" customWidth="1"/>
    <col min="4" max="5" width="9.625" style="39" customWidth="1"/>
    <col min="6" max="6" width="9.625" style="31" customWidth="1"/>
    <col min="7" max="7" width="9.375" style="31" customWidth="1"/>
    <col min="8" max="8" width="8.875" style="31" customWidth="1"/>
    <col min="9" max="10" width="8.125" style="31" customWidth="1"/>
    <col min="11" max="11" width="7.5" style="31" customWidth="1"/>
    <col min="12" max="12" width="15.625" style="31" customWidth="1"/>
    <col min="13" max="13" width="22" style="31" customWidth="1"/>
    <col min="14" max="14" width="15.5" style="31" customWidth="1"/>
    <col min="15" max="15" width="21.125" style="31" customWidth="1"/>
    <col min="16" max="17" width="17.5" style="39" customWidth="1"/>
    <col min="18" max="19" width="15.125" style="39" customWidth="1"/>
    <col min="20" max="20" width="15.125" style="31" customWidth="1"/>
    <col min="21" max="16384" width="9.875" style="31"/>
  </cols>
  <sheetData>
    <row r="1" spans="1:20" s="192" customFormat="1" ht="24" customHeight="1">
      <c r="A1" s="188" t="s">
        <v>201</v>
      </c>
      <c r="B1" s="189"/>
      <c r="C1" s="189"/>
      <c r="D1" s="189"/>
      <c r="E1" s="189"/>
      <c r="F1" s="188"/>
      <c r="G1" s="189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</row>
    <row r="2" spans="1:20" ht="24" customHeight="1">
      <c r="A2" s="32"/>
      <c r="B2" s="28"/>
      <c r="C2" s="28"/>
      <c r="D2" s="28"/>
      <c r="E2" s="28"/>
      <c r="F2" s="27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</row>
    <row r="3" spans="1:20" ht="24" customHeight="1">
      <c r="A3" s="168" t="s">
        <v>37</v>
      </c>
      <c r="B3" s="169">
        <v>27</v>
      </c>
      <c r="C3" s="28"/>
      <c r="D3" s="31"/>
      <c r="E3" s="33"/>
      <c r="F3" s="167"/>
      <c r="G3" s="167"/>
      <c r="H3" s="33"/>
      <c r="I3" s="34"/>
      <c r="J3" s="29"/>
      <c r="K3" s="33"/>
      <c r="L3" s="33"/>
      <c r="M3" s="33"/>
      <c r="N3" s="33"/>
      <c r="O3" s="29"/>
      <c r="P3" s="29"/>
      <c r="Q3" s="29"/>
      <c r="R3" s="29"/>
      <c r="S3" s="29"/>
      <c r="T3" s="30"/>
    </row>
    <row r="4" spans="1:20" ht="83.1" customHeight="1">
      <c r="A4" s="171" t="s">
        <v>208</v>
      </c>
      <c r="B4" s="200" t="s">
        <v>218</v>
      </c>
      <c r="C4" s="28"/>
      <c r="D4" s="31"/>
      <c r="E4" s="33"/>
      <c r="F4" s="167"/>
      <c r="G4" s="33"/>
      <c r="H4" s="33"/>
      <c r="I4" s="34"/>
      <c r="J4" s="29"/>
      <c r="K4" s="35"/>
      <c r="L4" s="36"/>
      <c r="M4" s="33"/>
      <c r="N4" s="34"/>
      <c r="O4" s="29"/>
      <c r="P4" s="29"/>
      <c r="Q4" s="29"/>
      <c r="R4" s="29"/>
      <c r="S4" s="29"/>
      <c r="T4" s="30"/>
    </row>
    <row r="5" spans="1:20" ht="47.25">
      <c r="A5" s="170" t="s">
        <v>38</v>
      </c>
      <c r="B5" s="200" t="s">
        <v>340</v>
      </c>
      <c r="C5" s="28"/>
      <c r="D5" s="33"/>
      <c r="E5" s="33"/>
      <c r="F5" s="167"/>
      <c r="G5" s="33"/>
      <c r="H5" s="33"/>
      <c r="I5" s="34"/>
      <c r="J5" s="29"/>
      <c r="K5" s="33"/>
      <c r="L5" s="33"/>
      <c r="M5" s="33"/>
      <c r="N5" s="33"/>
      <c r="O5" s="29"/>
      <c r="P5" s="29"/>
      <c r="Q5" s="29"/>
      <c r="R5" s="29"/>
      <c r="S5" s="29"/>
      <c r="T5" s="30"/>
    </row>
    <row r="6" spans="1:20" ht="24" customHeight="1">
      <c r="B6" s="28"/>
      <c r="C6" s="28"/>
      <c r="D6" s="28"/>
      <c r="E6" s="28"/>
      <c r="F6" s="28"/>
      <c r="G6" s="28"/>
      <c r="H6" s="29"/>
      <c r="I6" s="33"/>
      <c r="J6" s="29"/>
      <c r="K6" s="29"/>
      <c r="M6" s="37"/>
      <c r="N6" s="38"/>
      <c r="O6" s="27"/>
      <c r="P6" s="28"/>
      <c r="Q6" s="28"/>
      <c r="R6" s="29"/>
      <c r="S6" s="29"/>
      <c r="T6" s="30"/>
    </row>
    <row r="7" spans="1:20" ht="23.25" customHeight="1">
      <c r="A7" s="27" t="s">
        <v>39</v>
      </c>
    </row>
    <row r="8" spans="1:20" s="39" customFormat="1" ht="15" customHeight="1">
      <c r="A8" s="245">
        <v>2</v>
      </c>
      <c r="B8" s="246"/>
      <c r="C8" s="246"/>
      <c r="D8" s="246"/>
      <c r="E8" s="246"/>
      <c r="F8" s="246"/>
      <c r="G8" s="245">
        <v>3</v>
      </c>
      <c r="H8" s="245"/>
      <c r="I8" s="245"/>
      <c r="J8" s="245"/>
      <c r="K8" s="245"/>
      <c r="L8" s="40">
        <v>4</v>
      </c>
      <c r="M8" s="40">
        <v>5</v>
      </c>
      <c r="N8" s="40">
        <v>7</v>
      </c>
      <c r="O8" s="40">
        <v>8</v>
      </c>
      <c r="P8" s="40">
        <v>9</v>
      </c>
      <c r="Q8" s="40">
        <v>10</v>
      </c>
      <c r="R8" s="40">
        <v>11</v>
      </c>
      <c r="S8" s="40">
        <v>12</v>
      </c>
      <c r="T8" s="40">
        <v>13</v>
      </c>
    </row>
    <row r="9" spans="1:20" ht="63">
      <c r="A9" s="41" t="s">
        <v>40</v>
      </c>
      <c r="B9" s="41" t="s">
        <v>41</v>
      </c>
      <c r="C9" s="41" t="s">
        <v>42</v>
      </c>
      <c r="D9" s="41" t="s">
        <v>43</v>
      </c>
      <c r="E9" s="41" t="s">
        <v>44</v>
      </c>
      <c r="F9" s="41" t="s">
        <v>45</v>
      </c>
      <c r="G9" s="41" t="s">
        <v>46</v>
      </c>
      <c r="H9" s="41" t="s">
        <v>47</v>
      </c>
      <c r="I9" s="41" t="s">
        <v>48</v>
      </c>
      <c r="J9" s="41" t="s">
        <v>49</v>
      </c>
      <c r="K9" s="41" t="s">
        <v>50</v>
      </c>
      <c r="L9" s="42" t="s">
        <v>51</v>
      </c>
      <c r="M9" s="43" t="s">
        <v>52</v>
      </c>
      <c r="N9" s="43" t="s">
        <v>53</v>
      </c>
      <c r="O9" s="41" t="s">
        <v>54</v>
      </c>
      <c r="P9" s="41" t="s">
        <v>55</v>
      </c>
      <c r="Q9" s="41" t="s">
        <v>56</v>
      </c>
      <c r="R9" s="41" t="s">
        <v>57</v>
      </c>
      <c r="S9" s="41" t="s">
        <v>58</v>
      </c>
      <c r="T9" s="41" t="s">
        <v>59</v>
      </c>
    </row>
    <row r="10" spans="1:20" ht="21.75" customHeight="1">
      <c r="A10" s="44" t="s">
        <v>326</v>
      </c>
      <c r="B10" s="45"/>
      <c r="C10" s="46" t="s">
        <v>324</v>
      </c>
      <c r="D10" s="46">
        <v>8</v>
      </c>
      <c r="E10" s="46">
        <v>54</v>
      </c>
      <c r="F10" s="44">
        <v>1101</v>
      </c>
      <c r="G10" s="47"/>
      <c r="H10" s="46" t="s">
        <v>341</v>
      </c>
      <c r="I10" s="46"/>
      <c r="J10" s="218" t="s">
        <v>327</v>
      </c>
      <c r="K10" s="46"/>
      <c r="L10" s="48"/>
      <c r="M10" s="49" t="s">
        <v>342</v>
      </c>
      <c r="N10" s="49"/>
      <c r="O10" s="46"/>
      <c r="P10" s="46"/>
      <c r="Q10" s="50">
        <v>37226</v>
      </c>
      <c r="R10" s="46">
        <v>10</v>
      </c>
      <c r="S10" s="46"/>
      <c r="T10" s="44" t="s">
        <v>329</v>
      </c>
    </row>
    <row r="11" spans="1:20" ht="21.95" customHeight="1">
      <c r="A11" s="44" t="s">
        <v>326</v>
      </c>
      <c r="B11" s="45"/>
      <c r="C11" s="46" t="s">
        <v>324</v>
      </c>
      <c r="D11" s="46">
        <v>8</v>
      </c>
      <c r="E11" s="46">
        <v>54</v>
      </c>
      <c r="F11" s="44">
        <v>3203</v>
      </c>
      <c r="G11" s="47"/>
      <c r="H11" s="46" t="s">
        <v>341</v>
      </c>
      <c r="I11" s="46"/>
      <c r="J11" s="46" t="s">
        <v>328</v>
      </c>
      <c r="K11" s="47"/>
      <c r="L11" s="48"/>
      <c r="M11" s="49" t="s">
        <v>342</v>
      </c>
      <c r="N11" s="49"/>
      <c r="O11" s="46"/>
      <c r="P11" s="46"/>
      <c r="Q11" s="50">
        <v>37408</v>
      </c>
      <c r="R11" s="46">
        <v>10</v>
      </c>
      <c r="S11" s="46"/>
      <c r="T11" s="44" t="s">
        <v>329</v>
      </c>
    </row>
    <row r="12" spans="1:20" ht="21.95" customHeight="1">
      <c r="A12" s="44" t="s">
        <v>326</v>
      </c>
      <c r="B12" s="45"/>
      <c r="C12" s="46" t="s">
        <v>324</v>
      </c>
      <c r="D12" s="46">
        <v>8</v>
      </c>
      <c r="E12" s="46">
        <v>54</v>
      </c>
      <c r="F12" s="44">
        <v>3104</v>
      </c>
      <c r="G12" s="47"/>
      <c r="H12" s="46" t="s">
        <v>341</v>
      </c>
      <c r="I12" s="46"/>
      <c r="J12" s="46" t="s">
        <v>328</v>
      </c>
      <c r="K12" s="47"/>
      <c r="L12" s="48"/>
      <c r="M12" s="49" t="s">
        <v>342</v>
      </c>
      <c r="N12" s="49"/>
      <c r="O12" s="46"/>
      <c r="P12" s="46"/>
      <c r="Q12" s="50">
        <v>37561</v>
      </c>
      <c r="R12" s="46">
        <v>10</v>
      </c>
      <c r="S12" s="46"/>
      <c r="T12" s="44" t="s">
        <v>329</v>
      </c>
    </row>
    <row r="13" spans="1:20" ht="21.95" customHeight="1">
      <c r="A13" s="44" t="s">
        <v>326</v>
      </c>
      <c r="B13" s="45"/>
      <c r="C13" s="46" t="s">
        <v>324</v>
      </c>
      <c r="D13" s="46">
        <v>8</v>
      </c>
      <c r="E13" s="46">
        <v>54</v>
      </c>
      <c r="F13" s="44">
        <v>3103</v>
      </c>
      <c r="G13" s="47"/>
      <c r="H13" s="46" t="s">
        <v>341</v>
      </c>
      <c r="I13" s="46"/>
      <c r="J13" s="46" t="s">
        <v>328</v>
      </c>
      <c r="K13" s="47"/>
      <c r="L13" s="48"/>
      <c r="M13" s="49" t="s">
        <v>342</v>
      </c>
      <c r="N13" s="49"/>
      <c r="O13" s="46"/>
      <c r="P13" s="46"/>
      <c r="Q13" s="50">
        <v>37408</v>
      </c>
      <c r="R13" s="46">
        <v>10</v>
      </c>
      <c r="S13" s="46"/>
      <c r="T13" s="44" t="s">
        <v>329</v>
      </c>
    </row>
    <row r="14" spans="1:20" ht="21.95" customHeight="1">
      <c r="A14" s="44" t="s">
        <v>326</v>
      </c>
      <c r="B14" s="45"/>
      <c r="C14" s="46" t="s">
        <v>324</v>
      </c>
      <c r="D14" s="46">
        <v>8</v>
      </c>
      <c r="E14" s="46">
        <v>54</v>
      </c>
      <c r="F14" s="44">
        <v>2204</v>
      </c>
      <c r="G14" s="47"/>
      <c r="H14" s="46" t="s">
        <v>341</v>
      </c>
      <c r="I14" s="46"/>
      <c r="J14" s="47"/>
      <c r="K14" s="46" t="s">
        <v>328</v>
      </c>
      <c r="L14" s="48"/>
      <c r="M14" s="49" t="s">
        <v>342</v>
      </c>
      <c r="N14" s="49"/>
      <c r="O14" s="46"/>
      <c r="P14" s="46"/>
      <c r="Q14" s="50">
        <v>37347</v>
      </c>
      <c r="R14" s="46">
        <v>10</v>
      </c>
      <c r="S14" s="50">
        <v>41283</v>
      </c>
      <c r="T14" s="44" t="s">
        <v>329</v>
      </c>
    </row>
    <row r="15" spans="1:20" ht="21.95" customHeight="1">
      <c r="A15" s="44" t="s">
        <v>326</v>
      </c>
      <c r="B15" s="45"/>
      <c r="C15" s="46" t="s">
        <v>324</v>
      </c>
      <c r="D15" s="46">
        <v>8</v>
      </c>
      <c r="E15" s="46">
        <v>54</v>
      </c>
      <c r="F15" s="44">
        <v>1201</v>
      </c>
      <c r="G15" s="47"/>
      <c r="H15" s="46" t="s">
        <v>341</v>
      </c>
      <c r="I15" s="46"/>
      <c r="J15" s="46"/>
      <c r="K15" s="218" t="s">
        <v>327</v>
      </c>
      <c r="L15" s="48"/>
      <c r="M15" s="49" t="s">
        <v>342</v>
      </c>
      <c r="N15" s="49"/>
      <c r="O15" s="46"/>
      <c r="P15" s="46"/>
      <c r="Q15" s="50">
        <v>37239</v>
      </c>
      <c r="R15" s="46">
        <v>10</v>
      </c>
      <c r="S15" s="46"/>
      <c r="T15" s="44" t="s">
        <v>329</v>
      </c>
    </row>
    <row r="16" spans="1:20" ht="21.95" customHeight="1">
      <c r="A16" s="44" t="s">
        <v>326</v>
      </c>
      <c r="B16" s="52"/>
      <c r="C16" s="46" t="s">
        <v>324</v>
      </c>
      <c r="D16" s="52">
        <v>8</v>
      </c>
      <c r="E16" s="46">
        <v>54</v>
      </c>
      <c r="F16" s="53">
        <v>1203</v>
      </c>
      <c r="G16" s="54"/>
      <c r="H16" s="55" t="s">
        <v>341</v>
      </c>
      <c r="I16" s="55"/>
      <c r="J16" s="56" t="s">
        <v>328</v>
      </c>
      <c r="K16" s="57"/>
      <c r="L16" s="58"/>
      <c r="M16" s="49" t="s">
        <v>342</v>
      </c>
      <c r="N16" s="59"/>
      <c r="O16" s="60"/>
      <c r="P16" s="60"/>
      <c r="Q16" s="225">
        <v>37239</v>
      </c>
      <c r="R16" s="60">
        <v>10</v>
      </c>
      <c r="S16" s="225">
        <v>41404</v>
      </c>
      <c r="T16" s="51" t="s">
        <v>329</v>
      </c>
    </row>
    <row r="17" spans="1:20" ht="21.95" customHeight="1">
      <c r="A17" s="44" t="s">
        <v>326</v>
      </c>
      <c r="B17" s="62"/>
      <c r="C17" s="46" t="s">
        <v>324</v>
      </c>
      <c r="D17" s="62">
        <v>8</v>
      </c>
      <c r="E17" s="46">
        <v>54</v>
      </c>
      <c r="F17" s="63">
        <v>1205</v>
      </c>
      <c r="G17" s="64"/>
      <c r="H17" s="65" t="s">
        <v>341</v>
      </c>
      <c r="I17" s="65"/>
      <c r="J17" s="67" t="s">
        <v>327</v>
      </c>
      <c r="L17" s="68"/>
      <c r="M17" s="49" t="s">
        <v>342</v>
      </c>
      <c r="N17" s="70"/>
      <c r="O17" s="71"/>
      <c r="P17" s="71"/>
      <c r="Q17" s="225">
        <v>37239</v>
      </c>
      <c r="R17" s="71">
        <v>10</v>
      </c>
      <c r="S17" s="226">
        <v>42146</v>
      </c>
      <c r="T17" s="61" t="s">
        <v>329</v>
      </c>
    </row>
    <row r="18" spans="1:20" ht="21.95" customHeight="1">
      <c r="A18" s="44" t="s">
        <v>326</v>
      </c>
      <c r="B18" s="62"/>
      <c r="C18" s="46" t="s">
        <v>324</v>
      </c>
      <c r="D18" s="62">
        <v>8</v>
      </c>
      <c r="E18" s="46">
        <v>54</v>
      </c>
      <c r="F18" s="63">
        <v>2102</v>
      </c>
      <c r="G18" s="64"/>
      <c r="H18" s="65" t="s">
        <v>341</v>
      </c>
      <c r="I18" s="65"/>
      <c r="J18" s="66" t="s">
        <v>328</v>
      </c>
      <c r="K18" s="67"/>
      <c r="L18" s="68"/>
      <c r="M18" s="49" t="s">
        <v>342</v>
      </c>
      <c r="N18" s="70"/>
      <c r="O18" s="71"/>
      <c r="P18" s="71"/>
      <c r="Q18" s="226">
        <v>37377</v>
      </c>
      <c r="R18" s="71">
        <v>10</v>
      </c>
      <c r="S18" s="71"/>
      <c r="T18" s="61" t="s">
        <v>329</v>
      </c>
    </row>
    <row r="19" spans="1:20" ht="21.95" customHeight="1">
      <c r="A19" s="44" t="s">
        <v>326</v>
      </c>
      <c r="B19" s="62"/>
      <c r="C19" s="46" t="s">
        <v>324</v>
      </c>
      <c r="D19" s="62">
        <v>8</v>
      </c>
      <c r="E19" s="46">
        <v>54</v>
      </c>
      <c r="F19" s="63">
        <v>1105</v>
      </c>
      <c r="G19" s="64"/>
      <c r="H19" s="65" t="s">
        <v>341</v>
      </c>
      <c r="I19" s="65"/>
      <c r="J19" s="66" t="s">
        <v>327</v>
      </c>
      <c r="K19" s="67"/>
      <c r="L19" s="68"/>
      <c r="M19" s="49" t="s">
        <v>342</v>
      </c>
      <c r="N19" s="70"/>
      <c r="O19" s="71"/>
      <c r="P19" s="71"/>
      <c r="Q19" s="226">
        <v>37591</v>
      </c>
      <c r="R19" s="71">
        <v>10</v>
      </c>
      <c r="S19" s="71"/>
      <c r="T19" s="61" t="s">
        <v>329</v>
      </c>
    </row>
    <row r="20" spans="1:20" ht="21.95" customHeight="1">
      <c r="A20" s="44" t="s">
        <v>326</v>
      </c>
      <c r="B20" s="62"/>
      <c r="C20" s="46" t="s">
        <v>324</v>
      </c>
      <c r="D20" s="62">
        <v>8</v>
      </c>
      <c r="E20" s="46">
        <v>54</v>
      </c>
      <c r="F20" s="63">
        <v>1103</v>
      </c>
      <c r="G20" s="64"/>
      <c r="H20" s="65" t="s">
        <v>341</v>
      </c>
      <c r="I20" s="65"/>
      <c r="J20" s="66" t="s">
        <v>328</v>
      </c>
      <c r="K20" s="67"/>
      <c r="L20" s="68"/>
      <c r="M20" s="49" t="s">
        <v>342</v>
      </c>
      <c r="N20" s="70"/>
      <c r="O20" s="71"/>
      <c r="P20" s="71"/>
      <c r="Q20" s="226">
        <v>37239</v>
      </c>
      <c r="R20" s="71">
        <v>10</v>
      </c>
      <c r="S20" s="226">
        <v>42177</v>
      </c>
      <c r="T20" s="61" t="s">
        <v>329</v>
      </c>
    </row>
    <row r="21" spans="1:20" ht="21.95" customHeight="1">
      <c r="A21" s="44" t="s">
        <v>326</v>
      </c>
      <c r="B21" s="62"/>
      <c r="C21" s="46" t="s">
        <v>324</v>
      </c>
      <c r="D21" s="62">
        <v>8</v>
      </c>
      <c r="E21" s="62">
        <v>54</v>
      </c>
      <c r="F21" s="63">
        <v>2203</v>
      </c>
      <c r="G21" s="64"/>
      <c r="H21" s="65" t="s">
        <v>341</v>
      </c>
      <c r="I21" s="65"/>
      <c r="J21" s="66" t="s">
        <v>328</v>
      </c>
      <c r="K21" s="67"/>
      <c r="L21" s="68"/>
      <c r="M21" s="49" t="s">
        <v>342</v>
      </c>
      <c r="N21" s="70"/>
      <c r="O21" s="71"/>
      <c r="P21" s="71"/>
      <c r="Q21" s="226">
        <v>37347</v>
      </c>
      <c r="R21" s="71">
        <v>10</v>
      </c>
      <c r="S21" s="71"/>
      <c r="T21" s="61" t="s">
        <v>329</v>
      </c>
    </row>
    <row r="22" spans="1:20" ht="21.95" customHeight="1">
      <c r="A22" s="44" t="s">
        <v>326</v>
      </c>
      <c r="B22" s="62"/>
      <c r="C22" s="46" t="s">
        <v>324</v>
      </c>
      <c r="D22" s="62">
        <v>8</v>
      </c>
      <c r="E22" s="62">
        <v>54</v>
      </c>
      <c r="F22" s="63">
        <v>2202</v>
      </c>
      <c r="G22" s="64"/>
      <c r="H22" s="65" t="s">
        <v>341</v>
      </c>
      <c r="I22" s="65"/>
      <c r="J22" s="66"/>
      <c r="K22" s="67" t="s">
        <v>328</v>
      </c>
      <c r="L22" s="68"/>
      <c r="M22" s="49" t="s">
        <v>342</v>
      </c>
      <c r="N22" s="70"/>
      <c r="O22" s="71"/>
      <c r="P22" s="71"/>
      <c r="Q22" s="226">
        <v>37322</v>
      </c>
      <c r="R22" s="71">
        <v>10</v>
      </c>
      <c r="S22" s="226">
        <v>41096</v>
      </c>
      <c r="T22" s="61" t="s">
        <v>329</v>
      </c>
    </row>
    <row r="23" spans="1:20" ht="21.95" customHeight="1">
      <c r="A23" s="44" t="s">
        <v>326</v>
      </c>
      <c r="B23" s="62"/>
      <c r="C23" s="46" t="s">
        <v>324</v>
      </c>
      <c r="D23" s="62">
        <v>8</v>
      </c>
      <c r="E23" s="62">
        <v>54</v>
      </c>
      <c r="F23" s="63">
        <v>2103</v>
      </c>
      <c r="G23" s="64"/>
      <c r="H23" s="65" t="s">
        <v>341</v>
      </c>
      <c r="I23" s="65"/>
      <c r="J23" s="66" t="s">
        <v>328</v>
      </c>
      <c r="K23" s="67"/>
      <c r="L23" s="68"/>
      <c r="M23" s="49" t="s">
        <v>342</v>
      </c>
      <c r="N23" s="70"/>
      <c r="O23" s="71"/>
      <c r="P23" s="71"/>
      <c r="Q23" s="226">
        <v>37322</v>
      </c>
      <c r="R23" s="71">
        <v>10</v>
      </c>
      <c r="S23" s="71"/>
      <c r="T23" s="61" t="s">
        <v>329</v>
      </c>
    </row>
    <row r="24" spans="1:20" ht="21.95" customHeight="1">
      <c r="A24" s="44" t="s">
        <v>326</v>
      </c>
      <c r="B24" s="62"/>
      <c r="C24" s="46" t="s">
        <v>324</v>
      </c>
      <c r="D24" s="62">
        <v>8</v>
      </c>
      <c r="E24" s="62">
        <v>54</v>
      </c>
      <c r="F24" s="63">
        <v>2104</v>
      </c>
      <c r="G24" s="64"/>
      <c r="H24" s="65" t="s">
        <v>341</v>
      </c>
      <c r="I24" s="65"/>
      <c r="J24" s="66"/>
      <c r="K24" s="67" t="s">
        <v>328</v>
      </c>
      <c r="L24" s="68"/>
      <c r="M24" s="49" t="s">
        <v>342</v>
      </c>
      <c r="N24" s="70"/>
      <c r="O24" s="71"/>
      <c r="P24" s="71"/>
      <c r="Q24" s="226">
        <v>37322</v>
      </c>
      <c r="R24" s="71">
        <v>10</v>
      </c>
      <c r="S24" s="226">
        <v>41404</v>
      </c>
      <c r="T24" s="61" t="s">
        <v>329</v>
      </c>
    </row>
    <row r="25" spans="1:20" ht="21.95" customHeight="1">
      <c r="A25" s="61"/>
      <c r="B25" s="62"/>
      <c r="C25" s="62"/>
      <c r="D25" s="62"/>
      <c r="E25" s="62"/>
      <c r="F25" s="63"/>
      <c r="G25" s="64"/>
      <c r="H25" s="65"/>
      <c r="I25" s="65"/>
      <c r="J25" s="66"/>
      <c r="K25" s="67"/>
      <c r="L25" s="68"/>
      <c r="M25" s="69"/>
      <c r="N25" s="70"/>
      <c r="O25" s="71"/>
      <c r="P25" s="71"/>
      <c r="Q25" s="71"/>
      <c r="R25" s="71"/>
      <c r="S25" s="71"/>
      <c r="T25" s="61"/>
    </row>
    <row r="26" spans="1:20" ht="21.95" customHeight="1">
      <c r="A26" s="61"/>
      <c r="B26" s="62"/>
      <c r="C26" s="62"/>
      <c r="D26" s="62"/>
      <c r="E26" s="62"/>
      <c r="F26" s="63"/>
      <c r="G26" s="64"/>
      <c r="H26" s="65"/>
      <c r="I26" s="65"/>
      <c r="J26" s="66"/>
      <c r="K26" s="67"/>
      <c r="L26" s="68"/>
      <c r="M26" s="69"/>
      <c r="N26" s="70"/>
      <c r="O26" s="71"/>
      <c r="P26" s="71"/>
      <c r="Q26" s="71"/>
      <c r="R26" s="71"/>
      <c r="S26" s="71"/>
      <c r="T26" s="61"/>
    </row>
    <row r="27" spans="1:20" ht="21.95" customHeight="1">
      <c r="A27" s="61"/>
      <c r="B27" s="62"/>
      <c r="C27" s="62"/>
      <c r="D27" s="62"/>
      <c r="E27" s="62"/>
      <c r="F27" s="63"/>
      <c r="G27" s="64"/>
      <c r="H27" s="65"/>
      <c r="I27" s="65"/>
      <c r="J27" s="66"/>
      <c r="K27" s="67"/>
      <c r="L27" s="68"/>
      <c r="M27" s="69"/>
      <c r="N27" s="70"/>
      <c r="O27" s="71"/>
      <c r="P27" s="71"/>
      <c r="Q27" s="71"/>
      <c r="R27" s="71"/>
      <c r="S27" s="71"/>
      <c r="T27" s="61"/>
    </row>
    <row r="28" spans="1:20" ht="21.95" customHeight="1">
      <c r="A28" s="61"/>
      <c r="B28" s="62"/>
      <c r="C28" s="62"/>
      <c r="D28" s="62"/>
      <c r="E28" s="62"/>
      <c r="F28" s="63"/>
      <c r="G28" s="64"/>
      <c r="H28" s="65"/>
      <c r="I28" s="65"/>
      <c r="J28" s="66"/>
      <c r="K28" s="67"/>
      <c r="L28" s="68"/>
      <c r="M28" s="69"/>
      <c r="N28" s="70"/>
      <c r="O28" s="71"/>
      <c r="P28" s="71"/>
      <c r="Q28" s="71"/>
      <c r="R28" s="71"/>
      <c r="S28" s="71"/>
      <c r="T28" s="61"/>
    </row>
    <row r="29" spans="1:20" ht="21.95" customHeight="1">
      <c r="A29" s="61"/>
      <c r="B29" s="62"/>
      <c r="C29" s="62"/>
      <c r="D29" s="62"/>
      <c r="E29" s="62"/>
      <c r="F29" s="63"/>
      <c r="G29" s="64"/>
      <c r="H29" s="65"/>
      <c r="I29" s="65"/>
      <c r="J29" s="66"/>
      <c r="K29" s="67"/>
      <c r="L29" s="68"/>
      <c r="M29" s="69"/>
      <c r="N29" s="70"/>
      <c r="O29" s="71"/>
      <c r="P29" s="71"/>
      <c r="Q29" s="71"/>
      <c r="R29" s="71"/>
      <c r="S29" s="71"/>
      <c r="T29" s="61"/>
    </row>
    <row r="30" spans="1:20" ht="21.95" customHeight="1">
      <c r="A30" s="72"/>
      <c r="B30" s="33"/>
      <c r="C30" s="33"/>
      <c r="D30" s="33"/>
      <c r="E30" s="33"/>
      <c r="F30" s="72"/>
      <c r="G30" s="33"/>
      <c r="H30" s="33"/>
      <c r="I30" s="33"/>
      <c r="J30" s="33"/>
      <c r="K30" s="33"/>
      <c r="L30" s="73"/>
      <c r="M30" s="74"/>
      <c r="N30" s="74"/>
      <c r="O30" s="33"/>
      <c r="P30" s="33"/>
      <c r="Q30" s="33"/>
      <c r="R30" s="33"/>
      <c r="S30" s="33"/>
      <c r="T30" s="72"/>
    </row>
    <row r="31" spans="1:20" ht="21.95" customHeight="1">
      <c r="A31" s="234" t="s">
        <v>363</v>
      </c>
      <c r="B31" s="33"/>
      <c r="C31" s="33"/>
      <c r="D31" s="33"/>
      <c r="E31" s="33"/>
      <c r="F31" s="72"/>
      <c r="G31" s="33"/>
      <c r="H31" s="33"/>
      <c r="I31" s="33"/>
      <c r="J31" s="33"/>
      <c r="K31" s="33"/>
      <c r="L31" s="73"/>
      <c r="M31" s="74"/>
      <c r="N31" s="74"/>
      <c r="O31" s="33"/>
      <c r="P31" s="33"/>
      <c r="Q31" s="33"/>
      <c r="R31" s="33"/>
      <c r="S31" s="33"/>
      <c r="T31" s="72"/>
    </row>
    <row r="32" spans="1:20" ht="21.95" customHeight="1">
      <c r="A32" s="72"/>
      <c r="B32" s="33"/>
      <c r="C32" s="33"/>
      <c r="D32" s="33"/>
      <c r="E32" s="33"/>
      <c r="F32" s="72"/>
      <c r="G32" s="33"/>
      <c r="H32" s="33"/>
      <c r="I32" s="33"/>
      <c r="J32" s="33"/>
      <c r="K32" s="33"/>
      <c r="L32" s="73"/>
      <c r="M32" s="74"/>
      <c r="N32" s="74"/>
      <c r="O32" s="33"/>
      <c r="P32" s="33"/>
      <c r="Q32" s="33"/>
      <c r="R32" s="33"/>
      <c r="S32" s="33"/>
      <c r="T32" s="72"/>
    </row>
    <row r="33" spans="1:20" ht="21.95" customHeight="1">
      <c r="A33" s="72"/>
      <c r="B33" s="33"/>
      <c r="C33" s="33"/>
      <c r="D33" s="33"/>
      <c r="E33" s="33"/>
      <c r="F33" s="72"/>
      <c r="G33" s="33"/>
      <c r="H33" s="33"/>
      <c r="I33" s="33"/>
      <c r="J33" s="33"/>
      <c r="K33" s="33"/>
      <c r="L33" s="73"/>
      <c r="M33" s="74"/>
      <c r="N33" s="74"/>
      <c r="O33" s="33"/>
      <c r="P33" s="33"/>
      <c r="Q33" s="33"/>
      <c r="R33" s="33"/>
      <c r="S33" s="33"/>
      <c r="T33" s="72"/>
    </row>
    <row r="34" spans="1:20" ht="21.95" customHeight="1"/>
    <row r="35" spans="1:20">
      <c r="A35" s="31" t="s">
        <v>60</v>
      </c>
      <c r="K35" s="31" t="s">
        <v>61</v>
      </c>
    </row>
    <row r="36" spans="1:20">
      <c r="A36" s="31" t="s">
        <v>62</v>
      </c>
      <c r="K36" s="31" t="s">
        <v>63</v>
      </c>
    </row>
    <row r="39" spans="1:20">
      <c r="A39" s="75"/>
      <c r="B39" s="76"/>
      <c r="C39" s="76"/>
      <c r="D39" s="76"/>
      <c r="G39" s="75"/>
      <c r="H39" s="75"/>
      <c r="K39" s="75"/>
      <c r="L39" s="75"/>
      <c r="M39" s="75"/>
      <c r="O39" s="75"/>
      <c r="P39" s="76"/>
    </row>
    <row r="40" spans="1:20">
      <c r="A40" s="31" t="s">
        <v>64</v>
      </c>
      <c r="G40" s="31" t="s">
        <v>65</v>
      </c>
      <c r="K40" s="31" t="s">
        <v>66</v>
      </c>
      <c r="O40" s="31" t="s">
        <v>65</v>
      </c>
    </row>
  </sheetData>
  <mergeCells count="2">
    <mergeCell ref="A8:F8"/>
    <mergeCell ref="G8:K8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II65"/>
  <sheetViews>
    <sheetView tabSelected="1" zoomScale="70" zoomScaleNormal="70" workbookViewId="0">
      <pane xSplit="1" topLeftCell="Y1" activePane="topRight" state="frozen"/>
      <selection pane="topRight" activeCell="AA17" sqref="AA17"/>
    </sheetView>
  </sheetViews>
  <sheetFormatPr defaultColWidth="10.875" defaultRowHeight="15.75"/>
  <cols>
    <col min="1" max="1" width="45.125" style="4" customWidth="1"/>
    <col min="2" max="2" width="30.875" style="110" customWidth="1"/>
    <col min="3" max="7" width="28.875" style="110" customWidth="1"/>
    <col min="8" max="14" width="25.375" style="4" customWidth="1"/>
    <col min="15" max="15" width="27.75" style="4" customWidth="1"/>
    <col min="16" max="16" width="28.875" style="4" customWidth="1"/>
    <col min="17" max="21" width="25.375" style="4" customWidth="1"/>
    <col min="22" max="22" width="27.75" style="4" customWidth="1"/>
    <col min="23" max="98" width="25.375" style="4" customWidth="1"/>
    <col min="99" max="242" width="10.875" style="26"/>
    <col min="243" max="16384" width="10.875" style="4"/>
  </cols>
  <sheetData>
    <row r="1" spans="1:242" s="196" customFormat="1" ht="24" customHeight="1">
      <c r="A1" s="193" t="s">
        <v>203</v>
      </c>
      <c r="B1" s="194"/>
      <c r="C1" s="194"/>
      <c r="D1" s="194"/>
      <c r="E1" s="194"/>
      <c r="F1" s="193"/>
      <c r="G1" s="194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</row>
    <row r="2" spans="1:242" ht="16.5" thickBot="1"/>
    <row r="3" spans="1:242" s="137" customFormat="1" ht="48" customHeight="1">
      <c r="A3" s="144" t="s">
        <v>67</v>
      </c>
      <c r="B3" s="135" t="s">
        <v>68</v>
      </c>
      <c r="C3" s="135" t="s">
        <v>213</v>
      </c>
      <c r="D3" s="135" t="s">
        <v>219</v>
      </c>
      <c r="E3" s="135" t="s">
        <v>223</v>
      </c>
      <c r="F3" s="211" t="s">
        <v>227</v>
      </c>
      <c r="G3" s="135" t="s">
        <v>230</v>
      </c>
      <c r="H3" s="135" t="s">
        <v>281</v>
      </c>
      <c r="I3" s="135" t="s">
        <v>237</v>
      </c>
      <c r="J3" s="135" t="s">
        <v>240</v>
      </c>
      <c r="K3" s="135" t="s">
        <v>278</v>
      </c>
      <c r="L3" s="135" t="s">
        <v>282</v>
      </c>
      <c r="M3" s="135" t="s">
        <v>247</v>
      </c>
      <c r="N3" s="135" t="s">
        <v>302</v>
      </c>
      <c r="O3" s="210" t="s">
        <v>283</v>
      </c>
      <c r="P3" s="135" t="s">
        <v>255</v>
      </c>
      <c r="Q3" s="135" t="s">
        <v>260</v>
      </c>
      <c r="R3" s="135" t="s">
        <v>264</v>
      </c>
      <c r="S3" s="135" t="s">
        <v>266</v>
      </c>
      <c r="T3" s="135" t="s">
        <v>268</v>
      </c>
      <c r="U3" s="135" t="s">
        <v>270</v>
      </c>
      <c r="V3" s="135" t="s">
        <v>272</v>
      </c>
      <c r="W3" s="135" t="s">
        <v>284</v>
      </c>
      <c r="X3" s="135" t="s">
        <v>285</v>
      </c>
      <c r="Y3" s="135" t="s">
        <v>286</v>
      </c>
      <c r="Z3" s="135" t="s">
        <v>348</v>
      </c>
      <c r="AA3" s="135" t="s">
        <v>287</v>
      </c>
      <c r="AB3" s="135" t="s">
        <v>288</v>
      </c>
      <c r="AC3" s="135" t="s">
        <v>289</v>
      </c>
      <c r="AD3" s="135" t="s">
        <v>290</v>
      </c>
      <c r="AE3" s="135" t="s">
        <v>291</v>
      </c>
      <c r="AF3" s="135" t="s">
        <v>292</v>
      </c>
      <c r="AG3" s="135" t="s">
        <v>293</v>
      </c>
      <c r="AH3" s="135" t="s">
        <v>294</v>
      </c>
      <c r="AI3" s="135" t="s">
        <v>295</v>
      </c>
      <c r="AJ3" s="135" t="s">
        <v>296</v>
      </c>
      <c r="AK3" s="135" t="s">
        <v>297</v>
      </c>
      <c r="AL3" s="135" t="s">
        <v>352</v>
      </c>
      <c r="AM3" s="135" t="s">
        <v>349</v>
      </c>
      <c r="AN3" s="135" t="s">
        <v>268</v>
      </c>
      <c r="AO3" s="135" t="s">
        <v>346</v>
      </c>
      <c r="AP3" s="135" t="s">
        <v>353</v>
      </c>
      <c r="AQ3" s="135" t="s">
        <v>270</v>
      </c>
      <c r="AR3" s="135" t="s">
        <v>69</v>
      </c>
      <c r="AS3" s="135" t="s">
        <v>70</v>
      </c>
      <c r="AT3" s="135" t="s">
        <v>71</v>
      </c>
      <c r="AU3" s="135" t="s">
        <v>72</v>
      </c>
      <c r="AV3" s="135" t="s">
        <v>73</v>
      </c>
      <c r="AW3" s="135" t="s">
        <v>74</v>
      </c>
      <c r="AX3" s="135" t="s">
        <v>75</v>
      </c>
      <c r="AY3" s="135" t="s">
        <v>76</v>
      </c>
      <c r="AZ3" s="135" t="s">
        <v>77</v>
      </c>
      <c r="BA3" s="135" t="s">
        <v>78</v>
      </c>
      <c r="BB3" s="135" t="s">
        <v>79</v>
      </c>
      <c r="BC3" s="135" t="s">
        <v>80</v>
      </c>
      <c r="BD3" s="135" t="s">
        <v>81</v>
      </c>
      <c r="BE3" s="135" t="s">
        <v>82</v>
      </c>
      <c r="BF3" s="135" t="s">
        <v>83</v>
      </c>
      <c r="BG3" s="135" t="s">
        <v>84</v>
      </c>
      <c r="BH3" s="135" t="s">
        <v>85</v>
      </c>
      <c r="BI3" s="135" t="s">
        <v>86</v>
      </c>
      <c r="BJ3" s="135" t="s">
        <v>87</v>
      </c>
      <c r="BK3" s="135" t="s">
        <v>88</v>
      </c>
      <c r="BL3" s="135" t="s">
        <v>89</v>
      </c>
      <c r="BM3" s="135" t="s">
        <v>90</v>
      </c>
      <c r="BN3" s="135" t="s">
        <v>91</v>
      </c>
      <c r="BO3" s="135" t="s">
        <v>92</v>
      </c>
      <c r="BP3" s="135" t="s">
        <v>93</v>
      </c>
      <c r="BQ3" s="135" t="s">
        <v>94</v>
      </c>
      <c r="BR3" s="135" t="s">
        <v>95</v>
      </c>
      <c r="BS3" s="135" t="s">
        <v>96</v>
      </c>
      <c r="BT3" s="135" t="s">
        <v>97</v>
      </c>
      <c r="BU3" s="135" t="s">
        <v>98</v>
      </c>
      <c r="BV3" s="135" t="s">
        <v>99</v>
      </c>
      <c r="BW3" s="135" t="s">
        <v>100</v>
      </c>
      <c r="BX3" s="135" t="s">
        <v>101</v>
      </c>
      <c r="BY3" s="135" t="s">
        <v>102</v>
      </c>
      <c r="BZ3" s="135" t="s">
        <v>103</v>
      </c>
      <c r="CA3" s="135" t="s">
        <v>104</v>
      </c>
      <c r="CB3" s="135" t="s">
        <v>105</v>
      </c>
      <c r="CC3" s="135" t="s">
        <v>106</v>
      </c>
      <c r="CD3" s="135" t="s">
        <v>107</v>
      </c>
      <c r="CE3" s="135" t="s">
        <v>108</v>
      </c>
      <c r="CF3" s="135" t="s">
        <v>109</v>
      </c>
      <c r="CG3" s="135" t="s">
        <v>110</v>
      </c>
      <c r="CH3" s="135" t="s">
        <v>111</v>
      </c>
      <c r="CI3" s="135" t="s">
        <v>112</v>
      </c>
      <c r="CJ3" s="135" t="s">
        <v>113</v>
      </c>
      <c r="CK3" s="135" t="s">
        <v>114</v>
      </c>
      <c r="CL3" s="135" t="s">
        <v>115</v>
      </c>
      <c r="CM3" s="135" t="s">
        <v>116</v>
      </c>
      <c r="CN3" s="135" t="s">
        <v>117</v>
      </c>
      <c r="CO3" s="135" t="s">
        <v>118</v>
      </c>
      <c r="CP3" s="135" t="s">
        <v>119</v>
      </c>
      <c r="CQ3" s="135" t="s">
        <v>120</v>
      </c>
      <c r="CR3" s="135" t="s">
        <v>121</v>
      </c>
      <c r="CS3" s="135" t="s">
        <v>122</v>
      </c>
      <c r="CT3" s="145" t="s">
        <v>123</v>
      </c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</row>
    <row r="4" spans="1:242" s="1" customFormat="1" ht="39.75" customHeight="1">
      <c r="A4" s="146" t="s">
        <v>124</v>
      </c>
      <c r="B4" s="77"/>
      <c r="C4" s="77" t="s">
        <v>215</v>
      </c>
      <c r="D4" s="213" t="s">
        <v>220</v>
      </c>
      <c r="E4" s="77" t="s">
        <v>224</v>
      </c>
      <c r="F4" s="77" t="s">
        <v>228</v>
      </c>
      <c r="G4" s="77" t="s">
        <v>231</v>
      </c>
      <c r="H4" s="77" t="s">
        <v>361</v>
      </c>
      <c r="I4" s="77" t="s">
        <v>238</v>
      </c>
      <c r="J4" s="77" t="s">
        <v>241</v>
      </c>
      <c r="K4" s="77" t="s">
        <v>262</v>
      </c>
      <c r="L4" s="77" t="s">
        <v>361</v>
      </c>
      <c r="M4" s="77" t="s">
        <v>247</v>
      </c>
      <c r="N4" s="77" t="s">
        <v>249</v>
      </c>
      <c r="O4" s="77" t="s">
        <v>252</v>
      </c>
      <c r="P4" s="77" t="s">
        <v>256</v>
      </c>
      <c r="Q4" s="77" t="s">
        <v>262</v>
      </c>
      <c r="R4" s="77" t="s">
        <v>265</v>
      </c>
      <c r="S4" s="77" t="s">
        <v>267</v>
      </c>
      <c r="T4" s="79" t="s">
        <v>220</v>
      </c>
      <c r="U4" s="77" t="s">
        <v>330</v>
      </c>
      <c r="V4" s="77" t="s">
        <v>273</v>
      </c>
      <c r="W4" s="77" t="s">
        <v>331</v>
      </c>
      <c r="X4" s="77" t="s">
        <v>285</v>
      </c>
      <c r="Y4" s="77" t="s">
        <v>332</v>
      </c>
      <c r="Z4" s="77" t="s">
        <v>349</v>
      </c>
      <c r="AA4" s="77" t="s">
        <v>350</v>
      </c>
      <c r="AB4" s="77" t="s">
        <v>351</v>
      </c>
      <c r="AC4" s="77" t="s">
        <v>308</v>
      </c>
      <c r="AD4" s="77" t="s">
        <v>290</v>
      </c>
      <c r="AE4" s="77" t="s">
        <v>311</v>
      </c>
      <c r="AF4" s="77" t="s">
        <v>335</v>
      </c>
      <c r="AG4" s="77" t="s">
        <v>313</v>
      </c>
      <c r="AH4" s="77"/>
      <c r="AI4" s="77"/>
      <c r="AJ4" s="77" t="s">
        <v>336</v>
      </c>
      <c r="AK4" s="77" t="s">
        <v>337</v>
      </c>
      <c r="AL4" s="77" t="s">
        <v>229</v>
      </c>
      <c r="AM4" s="77" t="s">
        <v>215</v>
      </c>
      <c r="AN4" s="79" t="s">
        <v>339</v>
      </c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147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</row>
    <row r="5" spans="1:242" ht="18" customHeight="1">
      <c r="A5" s="94" t="s">
        <v>125</v>
      </c>
      <c r="B5" s="199" t="s">
        <v>277</v>
      </c>
      <c r="C5" s="199" t="s">
        <v>214</v>
      </c>
      <c r="D5" s="199" t="s">
        <v>221</v>
      </c>
      <c r="E5" s="199" t="s">
        <v>214</v>
      </c>
      <c r="F5" s="199" t="s">
        <v>214</v>
      </c>
      <c r="G5" s="199" t="s">
        <v>232</v>
      </c>
      <c r="H5" s="199" t="s">
        <v>214</v>
      </c>
      <c r="I5" s="199" t="s">
        <v>232</v>
      </c>
      <c r="J5" s="199" t="s">
        <v>232</v>
      </c>
      <c r="K5" s="199" t="s">
        <v>214</v>
      </c>
      <c r="L5" s="199" t="s">
        <v>214</v>
      </c>
      <c r="M5" s="199" t="s">
        <v>232</v>
      </c>
      <c r="N5" s="199" t="s">
        <v>232</v>
      </c>
      <c r="O5" s="199" t="s">
        <v>214</v>
      </c>
      <c r="P5" s="199" t="s">
        <v>259</v>
      </c>
      <c r="Q5" s="199" t="s">
        <v>214</v>
      </c>
      <c r="R5" s="199" t="s">
        <v>214</v>
      </c>
      <c r="S5" s="199" t="s">
        <v>126</v>
      </c>
      <c r="T5" s="199" t="s">
        <v>214</v>
      </c>
      <c r="U5" s="199" t="s">
        <v>214</v>
      </c>
      <c r="V5" s="199" t="s">
        <v>214</v>
      </c>
      <c r="W5" s="199" t="s">
        <v>232</v>
      </c>
      <c r="X5" s="199" t="s">
        <v>232</v>
      </c>
      <c r="Y5" s="199" t="s">
        <v>214</v>
      </c>
      <c r="Z5" s="199" t="s">
        <v>214</v>
      </c>
      <c r="AA5" s="199" t="s">
        <v>214</v>
      </c>
      <c r="AB5" s="199" t="s">
        <v>214</v>
      </c>
      <c r="AC5" s="199" t="s">
        <v>214</v>
      </c>
      <c r="AD5" s="199" t="s">
        <v>214</v>
      </c>
      <c r="AE5" s="199" t="s">
        <v>214</v>
      </c>
      <c r="AF5" s="199" t="s">
        <v>214</v>
      </c>
      <c r="AG5" s="199" t="s">
        <v>214</v>
      </c>
      <c r="AH5" s="78"/>
      <c r="AI5" s="199" t="s">
        <v>214</v>
      </c>
      <c r="AJ5" s="199" t="s">
        <v>214</v>
      </c>
      <c r="AK5" s="199" t="s">
        <v>232</v>
      </c>
      <c r="AL5" s="199" t="s">
        <v>214</v>
      </c>
      <c r="AM5" s="199" t="s">
        <v>322</v>
      </c>
      <c r="AN5" s="199" t="s">
        <v>322</v>
      </c>
      <c r="AO5" s="199" t="s">
        <v>354</v>
      </c>
      <c r="AP5" s="199" t="s">
        <v>355</v>
      </c>
      <c r="AQ5" s="199" t="s">
        <v>356</v>
      </c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148"/>
    </row>
    <row r="6" spans="1:242" ht="18" customHeight="1">
      <c r="A6" s="94" t="s">
        <v>127</v>
      </c>
      <c r="B6" s="78"/>
      <c r="C6" s="78"/>
      <c r="D6" s="78"/>
      <c r="E6" s="215" t="s">
        <v>316</v>
      </c>
      <c r="F6" s="78"/>
      <c r="G6" s="199" t="s">
        <v>323</v>
      </c>
      <c r="H6" s="78"/>
      <c r="I6" s="78"/>
      <c r="J6" s="78"/>
      <c r="K6" s="78"/>
      <c r="L6" s="78"/>
      <c r="M6" s="199" t="s">
        <v>126</v>
      </c>
      <c r="N6" s="78"/>
      <c r="O6" s="78"/>
      <c r="P6" s="78"/>
      <c r="Q6" s="78"/>
      <c r="R6" s="199"/>
      <c r="S6" s="78"/>
      <c r="T6" s="78"/>
      <c r="U6" s="199"/>
      <c r="V6" s="78"/>
      <c r="W6" s="78"/>
      <c r="X6" s="78"/>
      <c r="Y6" s="78"/>
      <c r="Z6" s="78"/>
      <c r="AA6" s="78"/>
      <c r="AB6" s="78"/>
      <c r="AC6" s="199" t="s">
        <v>309</v>
      </c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</row>
    <row r="7" spans="1:242" ht="18" customHeight="1">
      <c r="A7" s="94" t="s">
        <v>128</v>
      </c>
      <c r="B7" s="199" t="s">
        <v>277</v>
      </c>
      <c r="C7" s="199" t="s">
        <v>199</v>
      </c>
      <c r="D7" s="215" t="s">
        <v>199</v>
      </c>
      <c r="E7" s="199" t="s">
        <v>199</v>
      </c>
      <c r="F7" s="199" t="s">
        <v>199</v>
      </c>
      <c r="G7" s="199" t="s">
        <v>199</v>
      </c>
      <c r="H7" s="199" t="s">
        <v>129</v>
      </c>
      <c r="I7" s="199" t="s">
        <v>199</v>
      </c>
      <c r="J7" s="199" t="s">
        <v>199</v>
      </c>
      <c r="K7" s="199" t="s">
        <v>129</v>
      </c>
      <c r="L7" s="199" t="s">
        <v>129</v>
      </c>
      <c r="M7" s="199" t="s">
        <v>129</v>
      </c>
      <c r="N7" s="199" t="s">
        <v>199</v>
      </c>
      <c r="O7" s="199" t="s">
        <v>129</v>
      </c>
      <c r="P7" s="199" t="s">
        <v>199</v>
      </c>
      <c r="Q7" s="199" t="s">
        <v>280</v>
      </c>
      <c r="R7" s="199" t="s">
        <v>129</v>
      </c>
      <c r="S7" s="199" t="s">
        <v>199</v>
      </c>
      <c r="T7" s="199" t="s">
        <v>199</v>
      </c>
      <c r="U7" s="199" t="s">
        <v>199</v>
      </c>
      <c r="V7" s="199" t="s">
        <v>303</v>
      </c>
      <c r="W7" s="199" t="s">
        <v>129</v>
      </c>
      <c r="X7" s="199" t="s">
        <v>129</v>
      </c>
      <c r="Y7" s="199" t="s">
        <v>129</v>
      </c>
      <c r="Z7" s="199" t="s">
        <v>129</v>
      </c>
      <c r="AA7" s="199" t="s">
        <v>129</v>
      </c>
      <c r="AB7" s="199" t="s">
        <v>129</v>
      </c>
      <c r="AC7" s="199" t="s">
        <v>129</v>
      </c>
      <c r="AD7" s="199" t="s">
        <v>129</v>
      </c>
      <c r="AE7" s="199" t="s">
        <v>129</v>
      </c>
      <c r="AF7" s="199" t="s">
        <v>129</v>
      </c>
      <c r="AG7" s="199" t="s">
        <v>129</v>
      </c>
      <c r="AH7" s="199" t="s">
        <v>129</v>
      </c>
      <c r="AI7" s="199" t="s">
        <v>129</v>
      </c>
      <c r="AJ7" s="199" t="s">
        <v>129</v>
      </c>
      <c r="AK7" s="199" t="s">
        <v>129</v>
      </c>
      <c r="AL7" s="199" t="s">
        <v>129</v>
      </c>
      <c r="AM7" s="199" t="s">
        <v>129</v>
      </c>
      <c r="AN7" s="199" t="s">
        <v>129</v>
      </c>
      <c r="AO7" s="199" t="s">
        <v>199</v>
      </c>
      <c r="AP7" s="199" t="s">
        <v>199</v>
      </c>
      <c r="AQ7" s="199" t="s">
        <v>199</v>
      </c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148"/>
    </row>
    <row r="8" spans="1:242">
      <c r="A8" s="94" t="s">
        <v>130</v>
      </c>
      <c r="B8" s="199" t="s">
        <v>277</v>
      </c>
      <c r="C8" s="78">
        <v>15</v>
      </c>
      <c r="D8" s="78">
        <v>37</v>
      </c>
      <c r="E8" s="78">
        <v>33</v>
      </c>
      <c r="F8" s="78">
        <v>35</v>
      </c>
      <c r="G8" s="78">
        <v>15</v>
      </c>
      <c r="H8" s="78">
        <v>15.14</v>
      </c>
      <c r="I8" s="78">
        <v>15</v>
      </c>
      <c r="J8" s="78"/>
      <c r="K8" s="78">
        <v>10</v>
      </c>
      <c r="L8" s="199">
        <v>94</v>
      </c>
      <c r="M8" s="78">
        <v>10</v>
      </c>
      <c r="N8" s="78"/>
      <c r="O8" s="78">
        <v>7</v>
      </c>
      <c r="P8" s="78">
        <v>11</v>
      </c>
      <c r="Q8" s="78">
        <v>10</v>
      </c>
      <c r="R8" s="78">
        <v>28</v>
      </c>
      <c r="S8" s="78">
        <v>9</v>
      </c>
      <c r="T8" s="78">
        <v>9</v>
      </c>
      <c r="U8" s="78">
        <v>15</v>
      </c>
      <c r="V8" s="78">
        <v>8</v>
      </c>
      <c r="W8" s="78"/>
      <c r="X8" s="78"/>
      <c r="Y8" s="78"/>
      <c r="Z8" s="78"/>
      <c r="AA8" s="78"/>
      <c r="AB8" s="78">
        <v>5</v>
      </c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>
        <v>15</v>
      </c>
      <c r="AN8" s="78">
        <v>9</v>
      </c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148"/>
    </row>
    <row r="9" spans="1:242" ht="15" customHeight="1">
      <c r="A9" s="94" t="s">
        <v>131</v>
      </c>
      <c r="B9" s="199" t="s">
        <v>277</v>
      </c>
      <c r="C9" s="78">
        <v>4</v>
      </c>
      <c r="D9" s="199" t="s">
        <v>222</v>
      </c>
      <c r="E9" s="199" t="s">
        <v>225</v>
      </c>
      <c r="F9" s="201">
        <v>108105106102</v>
      </c>
      <c r="G9" s="78">
        <v>157</v>
      </c>
      <c r="H9" s="199" t="s">
        <v>235</v>
      </c>
      <c r="I9" s="199" t="s">
        <v>244</v>
      </c>
      <c r="J9" s="78"/>
      <c r="K9" s="199" t="s">
        <v>245</v>
      </c>
      <c r="L9" s="199" t="s">
        <v>248</v>
      </c>
      <c r="M9" s="199" t="s">
        <v>245</v>
      </c>
      <c r="N9" s="78"/>
      <c r="O9" s="202" t="s">
        <v>253</v>
      </c>
      <c r="P9" s="199" t="s">
        <v>257</v>
      </c>
      <c r="Q9" s="78">
        <v>89</v>
      </c>
      <c r="R9" s="78">
        <v>5</v>
      </c>
      <c r="S9" s="78">
        <v>14</v>
      </c>
      <c r="T9" s="201">
        <v>131204</v>
      </c>
      <c r="U9" s="202" t="s">
        <v>271</v>
      </c>
      <c r="V9" s="199" t="s">
        <v>274</v>
      </c>
      <c r="W9" s="78"/>
      <c r="X9" s="78"/>
      <c r="Y9" s="78"/>
      <c r="Z9" s="78"/>
      <c r="AA9" s="78"/>
      <c r="AB9" s="78">
        <v>19</v>
      </c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>
        <v>4</v>
      </c>
      <c r="AN9" s="201">
        <v>131204</v>
      </c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148"/>
    </row>
    <row r="10" spans="1:242" ht="38.1" customHeight="1">
      <c r="A10" s="94" t="s">
        <v>132</v>
      </c>
      <c r="B10" s="199" t="s">
        <v>277</v>
      </c>
      <c r="C10" s="199" t="s">
        <v>216</v>
      </c>
      <c r="D10" s="199" t="s">
        <v>226</v>
      </c>
      <c r="E10" s="79"/>
      <c r="F10" s="79" t="s">
        <v>229</v>
      </c>
      <c r="G10" s="79" t="s">
        <v>233</v>
      </c>
      <c r="H10" s="79" t="s">
        <v>216</v>
      </c>
      <c r="I10" s="79" t="s">
        <v>239</v>
      </c>
      <c r="J10" s="79" t="s">
        <v>242</v>
      </c>
      <c r="K10" s="79" t="s">
        <v>246</v>
      </c>
      <c r="L10" s="79"/>
      <c r="M10" s="79" t="s">
        <v>246</v>
      </c>
      <c r="N10" s="79" t="s">
        <v>251</v>
      </c>
      <c r="O10" s="79" t="s">
        <v>254</v>
      </c>
      <c r="P10" s="79" t="s">
        <v>258</v>
      </c>
      <c r="Q10" s="79" t="s">
        <v>263</v>
      </c>
      <c r="R10" s="79" t="s">
        <v>229</v>
      </c>
      <c r="S10" s="79" t="s">
        <v>269</v>
      </c>
      <c r="T10" s="79" t="s">
        <v>269</v>
      </c>
      <c r="U10" s="79" t="s">
        <v>275</v>
      </c>
      <c r="V10" s="79" t="s">
        <v>276</v>
      </c>
      <c r="W10" s="79" t="s">
        <v>317</v>
      </c>
      <c r="X10" s="79"/>
      <c r="Y10" s="79" t="s">
        <v>304</v>
      </c>
      <c r="Z10" s="79" t="s">
        <v>317</v>
      </c>
      <c r="AA10" s="79" t="s">
        <v>333</v>
      </c>
      <c r="AB10" s="79" t="s">
        <v>334</v>
      </c>
      <c r="AC10" s="79" t="s">
        <v>229</v>
      </c>
      <c r="AD10" s="79" t="s">
        <v>310</v>
      </c>
      <c r="AE10" s="79" t="s">
        <v>276</v>
      </c>
      <c r="AF10" s="79" t="s">
        <v>312</v>
      </c>
      <c r="AG10" s="79" t="s">
        <v>310</v>
      </c>
      <c r="AH10" s="79" t="s">
        <v>310</v>
      </c>
      <c r="AI10" s="79" t="s">
        <v>229</v>
      </c>
      <c r="AJ10" s="79" t="s">
        <v>315</v>
      </c>
      <c r="AK10" s="79" t="s">
        <v>312</v>
      </c>
      <c r="AL10" s="79"/>
      <c r="AM10" s="199" t="s">
        <v>216</v>
      </c>
      <c r="AN10" s="79" t="s">
        <v>269</v>
      </c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149"/>
    </row>
    <row r="11" spans="1:242" ht="32.1" customHeight="1">
      <c r="A11" s="150" t="s">
        <v>209</v>
      </c>
      <c r="B11" s="78"/>
      <c r="C11" s="78"/>
      <c r="D11" s="78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AA11" s="79"/>
      <c r="AB11" s="79"/>
      <c r="AC11" s="79"/>
      <c r="AD11" s="79"/>
      <c r="AE11" s="79"/>
      <c r="AF11" s="79"/>
      <c r="AG11" s="79"/>
      <c r="AI11" s="79"/>
      <c r="AJ11" s="79"/>
      <c r="AK11" s="79"/>
      <c r="AL11" s="79"/>
      <c r="AM11" s="78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149"/>
    </row>
    <row r="12" spans="1:242" ht="29.1" customHeight="1">
      <c r="A12" s="94" t="s">
        <v>133</v>
      </c>
      <c r="B12" s="199" t="s">
        <v>277</v>
      </c>
      <c r="C12" s="199" t="s">
        <v>217</v>
      </c>
      <c r="D12" s="199" t="s">
        <v>217</v>
      </c>
      <c r="E12" s="199" t="s">
        <v>217</v>
      </c>
      <c r="F12" s="199" t="s">
        <v>217</v>
      </c>
      <c r="G12" s="199" t="s">
        <v>217</v>
      </c>
      <c r="H12" s="199" t="s">
        <v>217</v>
      </c>
      <c r="I12" s="199" t="s">
        <v>217</v>
      </c>
      <c r="J12" s="199" t="s">
        <v>217</v>
      </c>
      <c r="K12" s="199" t="s">
        <v>217</v>
      </c>
      <c r="L12" s="199" t="s">
        <v>217</v>
      </c>
      <c r="M12" s="199" t="s">
        <v>217</v>
      </c>
      <c r="N12" s="199" t="s">
        <v>217</v>
      </c>
      <c r="O12" s="199" t="s">
        <v>236</v>
      </c>
      <c r="P12" s="199" t="s">
        <v>217</v>
      </c>
      <c r="Q12" s="199" t="s">
        <v>217</v>
      </c>
      <c r="R12" s="199" t="s">
        <v>217</v>
      </c>
      <c r="S12" s="199" t="s">
        <v>217</v>
      </c>
      <c r="T12" s="199" t="s">
        <v>217</v>
      </c>
      <c r="U12" s="199" t="s">
        <v>217</v>
      </c>
      <c r="V12" s="199" t="s">
        <v>217</v>
      </c>
      <c r="W12" s="199" t="s">
        <v>217</v>
      </c>
      <c r="X12" s="199" t="s">
        <v>217</v>
      </c>
      <c r="Y12" s="199" t="s">
        <v>298</v>
      </c>
      <c r="Z12" s="199" t="s">
        <v>307</v>
      </c>
      <c r="AA12" s="199" t="s">
        <v>298</v>
      </c>
      <c r="AB12" s="199" t="s">
        <v>305</v>
      </c>
      <c r="AC12" s="199" t="s">
        <v>305</v>
      </c>
      <c r="AD12" s="199" t="s">
        <v>198</v>
      </c>
      <c r="AE12" s="199" t="s">
        <v>305</v>
      </c>
      <c r="AF12" s="199" t="s">
        <v>305</v>
      </c>
      <c r="AG12" s="199" t="s">
        <v>298</v>
      </c>
      <c r="AH12" s="199" t="s">
        <v>314</v>
      </c>
      <c r="AI12" s="199" t="s">
        <v>197</v>
      </c>
      <c r="AJ12" s="199" t="s">
        <v>298</v>
      </c>
      <c r="AK12" s="199" t="s">
        <v>338</v>
      </c>
      <c r="AL12" s="199" t="s">
        <v>305</v>
      </c>
      <c r="AM12" s="199" t="s">
        <v>217</v>
      </c>
      <c r="AN12" s="199" t="s">
        <v>217</v>
      </c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148"/>
    </row>
    <row r="13" spans="1:242" ht="30" customHeight="1">
      <c r="A13" s="150" t="s">
        <v>135</v>
      </c>
      <c r="B13" s="80">
        <v>43850</v>
      </c>
      <c r="C13" s="80">
        <v>31637</v>
      </c>
      <c r="D13" s="80">
        <v>38434</v>
      </c>
      <c r="E13" s="80">
        <v>36789</v>
      </c>
      <c r="F13" s="80"/>
      <c r="G13" s="80"/>
      <c r="H13" s="80">
        <v>40373</v>
      </c>
      <c r="I13" s="80"/>
      <c r="J13" s="80"/>
      <c r="K13" s="80">
        <v>42298</v>
      </c>
      <c r="L13" s="80">
        <v>39134</v>
      </c>
      <c r="M13" s="80">
        <v>42774</v>
      </c>
      <c r="N13" s="80"/>
      <c r="O13" s="80"/>
      <c r="P13" s="80">
        <v>35697</v>
      </c>
      <c r="Q13" s="80">
        <v>36908</v>
      </c>
      <c r="R13" s="80">
        <v>39358</v>
      </c>
      <c r="S13" s="80">
        <v>35011</v>
      </c>
      <c r="T13" s="80">
        <v>32169</v>
      </c>
      <c r="U13" s="80">
        <v>36796</v>
      </c>
      <c r="V13" s="80">
        <v>36712</v>
      </c>
      <c r="W13" s="80">
        <v>42263</v>
      </c>
      <c r="X13" s="80"/>
      <c r="Y13" s="80">
        <v>43488</v>
      </c>
      <c r="Z13" s="80"/>
      <c r="AA13" s="80">
        <v>43264</v>
      </c>
      <c r="AB13" s="80"/>
      <c r="AC13" s="80"/>
      <c r="AD13" s="80">
        <v>42753</v>
      </c>
      <c r="AE13" s="80"/>
      <c r="AF13" s="80"/>
      <c r="AG13" s="80">
        <v>43762</v>
      </c>
      <c r="AH13" s="80"/>
      <c r="AI13" s="80">
        <v>43881</v>
      </c>
      <c r="AJ13" s="80">
        <v>43194</v>
      </c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151"/>
    </row>
    <row r="14" spans="1:242" ht="38.1" customHeight="1">
      <c r="A14" s="150" t="s">
        <v>136</v>
      </c>
      <c r="B14" s="80">
        <v>43739</v>
      </c>
      <c r="C14" s="80"/>
      <c r="D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151"/>
    </row>
    <row r="15" spans="1:242" ht="30" customHeight="1">
      <c r="A15" s="150" t="s">
        <v>137</v>
      </c>
      <c r="B15" s="80">
        <v>43952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>
        <v>44866</v>
      </c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151"/>
    </row>
    <row r="16" spans="1:242" ht="30" customHeight="1">
      <c r="A16" s="150" t="s">
        <v>138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151"/>
    </row>
    <row r="17" spans="1:243">
      <c r="A17" s="94" t="s">
        <v>139</v>
      </c>
      <c r="B17" s="80"/>
      <c r="C17" s="80"/>
      <c r="D17" s="232"/>
      <c r="E17" s="80">
        <v>37561</v>
      </c>
      <c r="F17" s="80">
        <v>36416</v>
      </c>
      <c r="G17" s="227"/>
      <c r="H17" s="80"/>
      <c r="I17" s="80"/>
      <c r="J17" s="80">
        <v>32660</v>
      </c>
      <c r="K17" s="80">
        <v>43912</v>
      </c>
      <c r="L17" s="80">
        <v>40589</v>
      </c>
      <c r="M17" s="80"/>
      <c r="N17" s="80"/>
      <c r="O17" s="80"/>
      <c r="P17" s="80">
        <v>37530</v>
      </c>
      <c r="Q17" s="80">
        <v>39375</v>
      </c>
      <c r="R17" s="80">
        <v>40023</v>
      </c>
      <c r="S17" s="80"/>
      <c r="T17" s="80">
        <v>32962</v>
      </c>
      <c r="U17" s="80">
        <v>37157</v>
      </c>
      <c r="V17" s="80">
        <v>36942</v>
      </c>
      <c r="W17" s="80"/>
      <c r="X17" s="80"/>
      <c r="Y17" s="80"/>
      <c r="Z17" s="80"/>
      <c r="AA17" s="80"/>
      <c r="AB17" s="80"/>
      <c r="AC17" s="80"/>
      <c r="AD17" s="80">
        <v>44678</v>
      </c>
      <c r="AE17" s="80"/>
      <c r="AF17" s="80"/>
      <c r="AG17" s="80"/>
      <c r="AH17" s="80"/>
      <c r="AI17" s="80"/>
      <c r="AJ17" s="80"/>
      <c r="AK17" s="80"/>
      <c r="AL17" s="80"/>
      <c r="AM17" s="227">
        <v>41870</v>
      </c>
      <c r="AN17" s="80">
        <v>43570</v>
      </c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151"/>
    </row>
    <row r="18" spans="1:243">
      <c r="A18" s="100" t="s">
        <v>140</v>
      </c>
      <c r="B18" s="203" t="s">
        <v>277</v>
      </c>
      <c r="C18" s="214" t="s">
        <v>279</v>
      </c>
      <c r="D18" s="217"/>
      <c r="E18" s="81">
        <v>30</v>
      </c>
      <c r="F18" s="81">
        <v>30</v>
      </c>
      <c r="G18" s="217"/>
      <c r="H18" s="203" t="s">
        <v>279</v>
      </c>
      <c r="I18" s="81"/>
      <c r="J18" s="81">
        <v>30</v>
      </c>
      <c r="K18" s="203" t="s">
        <v>279</v>
      </c>
      <c r="L18" s="203" t="s">
        <v>279</v>
      </c>
      <c r="M18" s="217">
        <v>45</v>
      </c>
      <c r="N18" s="81"/>
      <c r="O18" s="81"/>
      <c r="P18" s="203" t="s">
        <v>261</v>
      </c>
      <c r="Q18" s="203" t="s">
        <v>279</v>
      </c>
      <c r="R18" s="203" t="s">
        <v>279</v>
      </c>
      <c r="S18" s="203">
        <v>20</v>
      </c>
      <c r="T18" s="203" t="s">
        <v>279</v>
      </c>
      <c r="U18" s="81">
        <v>30</v>
      </c>
      <c r="V18" s="203">
        <v>30</v>
      </c>
      <c r="W18" s="203" t="s">
        <v>279</v>
      </c>
      <c r="X18" s="203" t="s">
        <v>279</v>
      </c>
      <c r="Y18" s="203" t="s">
        <v>279</v>
      </c>
      <c r="Z18" s="203"/>
      <c r="AA18" s="203" t="s">
        <v>279</v>
      </c>
      <c r="AB18" s="203" t="s">
        <v>279</v>
      </c>
      <c r="AC18" s="203" t="s">
        <v>279</v>
      </c>
      <c r="AD18" s="203" t="s">
        <v>279</v>
      </c>
      <c r="AE18" s="203" t="s">
        <v>279</v>
      </c>
      <c r="AF18" s="203" t="s">
        <v>279</v>
      </c>
      <c r="AG18" s="203" t="s">
        <v>279</v>
      </c>
      <c r="AH18" s="81"/>
      <c r="AI18" s="203" t="s">
        <v>279</v>
      </c>
      <c r="AJ18" s="203" t="s">
        <v>279</v>
      </c>
      <c r="AK18" s="203" t="s">
        <v>279</v>
      </c>
      <c r="AL18" s="81"/>
      <c r="AM18" s="228" t="s">
        <v>279</v>
      </c>
      <c r="AN18" s="203" t="s">
        <v>279</v>
      </c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152"/>
    </row>
    <row r="19" spans="1:243" s="15" customFormat="1" ht="82.5" customHeight="1">
      <c r="A19" s="153" t="s">
        <v>141</v>
      </c>
      <c r="B19" s="138" t="s">
        <v>142</v>
      </c>
      <c r="C19" s="200" t="s">
        <v>218</v>
      </c>
      <c r="D19" s="82"/>
      <c r="E19" s="200" t="s">
        <v>218</v>
      </c>
      <c r="F19" s="200" t="s">
        <v>218</v>
      </c>
      <c r="G19" s="200" t="s">
        <v>234</v>
      </c>
      <c r="H19" s="200" t="s">
        <v>218</v>
      </c>
      <c r="I19" s="82"/>
      <c r="J19" s="200" t="s">
        <v>243</v>
      </c>
      <c r="K19" s="200" t="s">
        <v>218</v>
      </c>
      <c r="L19" s="200" t="s">
        <v>218</v>
      </c>
      <c r="M19" s="82"/>
      <c r="N19" s="200" t="s">
        <v>250</v>
      </c>
      <c r="O19" s="200" t="s">
        <v>218</v>
      </c>
      <c r="P19" s="82"/>
      <c r="Q19" s="200" t="s">
        <v>218</v>
      </c>
      <c r="R19" s="200" t="s">
        <v>218</v>
      </c>
      <c r="S19" s="82"/>
      <c r="T19" s="200" t="s">
        <v>218</v>
      </c>
      <c r="U19" s="200" t="s">
        <v>218</v>
      </c>
      <c r="V19" s="200" t="s">
        <v>218</v>
      </c>
      <c r="W19" s="82"/>
      <c r="X19" s="82"/>
      <c r="Y19" s="200" t="s">
        <v>218</v>
      </c>
      <c r="Z19" s="200" t="s">
        <v>218</v>
      </c>
      <c r="AA19" s="200" t="s">
        <v>218</v>
      </c>
      <c r="AB19" s="200" t="s">
        <v>218</v>
      </c>
      <c r="AC19" s="200" t="s">
        <v>218</v>
      </c>
      <c r="AD19" s="200" t="s">
        <v>218</v>
      </c>
      <c r="AE19" s="200" t="s">
        <v>218</v>
      </c>
      <c r="AF19" s="200" t="s">
        <v>218</v>
      </c>
      <c r="AG19" s="200" t="s">
        <v>218</v>
      </c>
      <c r="AH19" s="82"/>
      <c r="AI19" s="200" t="s">
        <v>218</v>
      </c>
      <c r="AJ19" s="200" t="s">
        <v>218</v>
      </c>
      <c r="AK19" s="82"/>
      <c r="AL19" s="200" t="s">
        <v>218</v>
      </c>
      <c r="AM19" s="200" t="s">
        <v>218</v>
      </c>
      <c r="AN19" s="200" t="s">
        <v>218</v>
      </c>
      <c r="AO19" s="82"/>
      <c r="AP19" s="82"/>
      <c r="AQ19" s="82"/>
      <c r="AR19" s="233" t="s">
        <v>357</v>
      </c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154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83"/>
    </row>
    <row r="20" spans="1:243" s="15" customFormat="1" ht="15" customHeight="1">
      <c r="A20" s="94" t="s">
        <v>143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154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83"/>
    </row>
    <row r="21" spans="1:243" s="15" customFormat="1" ht="15" customHeight="1">
      <c r="A21" s="94" t="s">
        <v>144</v>
      </c>
      <c r="B21" s="209" t="s">
        <v>277</v>
      </c>
      <c r="C21" s="82">
        <v>103</v>
      </c>
      <c r="D21" s="82">
        <v>10</v>
      </c>
      <c r="E21" s="82">
        <v>61</v>
      </c>
      <c r="F21" s="82">
        <v>14</v>
      </c>
      <c r="G21" s="82">
        <v>7</v>
      </c>
      <c r="H21" s="82">
        <v>24</v>
      </c>
      <c r="I21" s="82"/>
      <c r="J21" s="82">
        <v>3</v>
      </c>
      <c r="K21" s="82">
        <v>6</v>
      </c>
      <c r="L21" s="82"/>
      <c r="M21" s="82">
        <v>78</v>
      </c>
      <c r="N21" s="82"/>
      <c r="O21" s="82">
        <v>48</v>
      </c>
      <c r="P21" s="82"/>
      <c r="Q21" s="82"/>
      <c r="R21" s="82"/>
      <c r="S21" s="82"/>
      <c r="T21" s="82"/>
      <c r="U21" s="82"/>
      <c r="V21" s="82"/>
      <c r="W21" s="82"/>
      <c r="X21" s="82"/>
      <c r="Y21" s="82">
        <v>6</v>
      </c>
      <c r="Z21" s="82">
        <v>132</v>
      </c>
      <c r="AA21" s="82">
        <v>89</v>
      </c>
      <c r="AB21" s="82">
        <v>29</v>
      </c>
      <c r="AC21" s="82">
        <v>64</v>
      </c>
      <c r="AD21" s="82">
        <v>5</v>
      </c>
      <c r="AE21" s="82">
        <v>157</v>
      </c>
      <c r="AF21" s="82">
        <v>164</v>
      </c>
      <c r="AG21" s="82">
        <v>3</v>
      </c>
      <c r="AH21" s="82">
        <v>2</v>
      </c>
      <c r="AI21" s="84">
        <v>51</v>
      </c>
      <c r="AJ21" s="82">
        <v>2</v>
      </c>
      <c r="AK21" s="82">
        <v>4</v>
      </c>
      <c r="AL21" s="82"/>
      <c r="AM21" s="82">
        <v>103</v>
      </c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154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83"/>
    </row>
    <row r="22" spans="1:243" s="86" customFormat="1">
      <c r="A22" s="150" t="s">
        <v>145</v>
      </c>
      <c r="B22" s="209" t="s">
        <v>277</v>
      </c>
      <c r="C22" s="84">
        <v>103</v>
      </c>
      <c r="D22" s="84">
        <v>10</v>
      </c>
      <c r="E22" s="84">
        <v>61</v>
      </c>
      <c r="F22" s="84">
        <v>14</v>
      </c>
      <c r="G22" s="84">
        <v>7</v>
      </c>
      <c r="H22" s="84">
        <v>24</v>
      </c>
      <c r="I22" s="84">
        <v>5</v>
      </c>
      <c r="J22" s="84"/>
      <c r="K22" s="84">
        <v>6</v>
      </c>
      <c r="L22" s="84">
        <v>69</v>
      </c>
      <c r="M22" s="84">
        <v>78</v>
      </c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J22" s="84"/>
      <c r="AK22" s="84"/>
      <c r="AL22" s="84"/>
      <c r="AM22" s="84">
        <v>103</v>
      </c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155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85"/>
    </row>
    <row r="23" spans="1:243" s="26" customFormat="1" ht="17.100000000000001" customHeigh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156"/>
    </row>
    <row r="24" spans="1:243" s="20" customFormat="1" ht="30.95" customHeight="1" thickBot="1">
      <c r="A24" s="89" t="s">
        <v>146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157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</row>
    <row r="25" spans="1:243" s="93" customFormat="1" ht="15" customHeight="1">
      <c r="A25" s="91" t="s">
        <v>147</v>
      </c>
      <c r="B25" s="204" t="s">
        <v>277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158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</row>
    <row r="26" spans="1:243" s="20" customFormat="1" ht="15" customHeight="1">
      <c r="A26" s="94" t="s">
        <v>148</v>
      </c>
      <c r="B26" s="78">
        <v>0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>
        <v>6</v>
      </c>
      <c r="S26" s="78">
        <v>16</v>
      </c>
      <c r="T26" s="78">
        <v>37</v>
      </c>
      <c r="U26" s="78">
        <v>39</v>
      </c>
      <c r="V26" s="78"/>
      <c r="W26" s="78"/>
      <c r="X26" s="78"/>
      <c r="Y26" s="78"/>
      <c r="Z26" s="78"/>
      <c r="AA26" s="78"/>
      <c r="AB26" s="78"/>
      <c r="AC26" s="78">
        <v>60</v>
      </c>
      <c r="AD26" s="78"/>
      <c r="AE26" s="78"/>
      <c r="AF26" s="78"/>
      <c r="AG26" s="78"/>
      <c r="AH26" s="78"/>
      <c r="AI26" s="78"/>
      <c r="AJ26" s="78">
        <v>2</v>
      </c>
      <c r="AK26" s="78"/>
      <c r="AL26" s="78"/>
      <c r="AM26" s="78"/>
      <c r="AN26" s="78">
        <v>37</v>
      </c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148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</row>
    <row r="27" spans="1:243" s="96" customFormat="1" ht="15" customHeight="1" thickBot="1">
      <c r="A27" s="12" t="s">
        <v>149</v>
      </c>
      <c r="B27" s="205" t="s">
        <v>277</v>
      </c>
      <c r="C27" s="95">
        <v>103</v>
      </c>
      <c r="D27" s="95"/>
      <c r="E27" s="95"/>
      <c r="F27" s="95"/>
      <c r="G27" s="95"/>
      <c r="H27" s="95">
        <v>24</v>
      </c>
      <c r="I27" s="95"/>
      <c r="J27" s="95"/>
      <c r="K27" s="95">
        <v>6</v>
      </c>
      <c r="L27" s="95">
        <v>69</v>
      </c>
      <c r="M27" s="95">
        <v>54</v>
      </c>
      <c r="N27" s="95"/>
      <c r="O27" s="95"/>
      <c r="P27" s="95"/>
      <c r="Q27" s="95">
        <v>175</v>
      </c>
      <c r="R27" s="95"/>
      <c r="S27" s="95"/>
      <c r="T27" s="95"/>
      <c r="U27" s="95"/>
      <c r="V27" s="95">
        <v>35</v>
      </c>
      <c r="W27" s="95"/>
      <c r="X27" s="95"/>
      <c r="Y27" s="95">
        <v>6</v>
      </c>
      <c r="Z27" s="95">
        <v>112</v>
      </c>
      <c r="AA27" s="95">
        <v>89</v>
      </c>
      <c r="AB27" s="95">
        <v>36</v>
      </c>
      <c r="AC27" s="95"/>
      <c r="AD27" s="95">
        <v>5</v>
      </c>
      <c r="AE27" s="95">
        <v>157</v>
      </c>
      <c r="AF27" s="95"/>
      <c r="AG27" s="95"/>
      <c r="AH27" s="95"/>
      <c r="AI27" s="95"/>
      <c r="AJ27" s="95"/>
      <c r="AK27" s="95"/>
      <c r="AL27" s="95"/>
      <c r="AM27" s="95">
        <v>103</v>
      </c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159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</row>
    <row r="28" spans="1:243" s="99" customFormat="1" ht="15" customHeight="1">
      <c r="A28" s="97" t="s">
        <v>150</v>
      </c>
      <c r="B28" s="98">
        <f>SUM(B29:B30)</f>
        <v>0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160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</row>
    <row r="29" spans="1:243" s="20" customFormat="1" ht="15" customHeight="1">
      <c r="A29" s="94" t="s">
        <v>151</v>
      </c>
      <c r="B29" s="81">
        <v>0</v>
      </c>
      <c r="C29" s="81"/>
      <c r="D29" s="81"/>
      <c r="E29" s="81"/>
      <c r="F29" s="81">
        <v>14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>
        <v>22</v>
      </c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152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</row>
    <row r="30" spans="1:243" s="20" customFormat="1" ht="15" customHeight="1" thickBot="1">
      <c r="A30" s="100" t="s">
        <v>152</v>
      </c>
      <c r="B30" s="81">
        <v>0</v>
      </c>
      <c r="C30" s="81"/>
      <c r="D30" s="216"/>
      <c r="E30" s="81">
        <v>61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>
        <v>84</v>
      </c>
      <c r="Q30" s="81"/>
      <c r="R30" s="81"/>
      <c r="S30" s="81"/>
      <c r="T30" s="81"/>
      <c r="U30" s="81"/>
      <c r="V30" s="81"/>
      <c r="W30" s="81"/>
      <c r="X30" s="81"/>
      <c r="Y30" s="81"/>
      <c r="Z30" s="81">
        <v>20</v>
      </c>
      <c r="AA30" s="81"/>
      <c r="AB30" s="81"/>
      <c r="AC30" s="81"/>
      <c r="AD30" s="81"/>
      <c r="AE30" s="81"/>
      <c r="AF30" s="81"/>
      <c r="AG30" s="81"/>
      <c r="AH30" s="81"/>
      <c r="AI30" s="81">
        <v>51</v>
      </c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152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</row>
    <row r="31" spans="1:243" s="93" customFormat="1" ht="15" customHeight="1">
      <c r="A31" s="101" t="s">
        <v>210</v>
      </c>
      <c r="B31" s="102">
        <f>SUM(B32:B33)</f>
        <v>0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61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</row>
    <row r="32" spans="1:243" s="20" customFormat="1" ht="15" customHeight="1">
      <c r="A32" s="94" t="s">
        <v>153</v>
      </c>
      <c r="B32" s="81">
        <v>0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152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</row>
    <row r="33" spans="1:242" s="20" customFormat="1" ht="15" customHeight="1" thickBot="1">
      <c r="A33" s="12" t="s">
        <v>154</v>
      </c>
      <c r="B33" s="95">
        <v>0</v>
      </c>
      <c r="C33" s="95"/>
      <c r="D33" s="95">
        <v>10</v>
      </c>
      <c r="E33" s="95"/>
      <c r="F33" s="95"/>
      <c r="G33" s="95">
        <v>7</v>
      </c>
      <c r="H33" s="95"/>
      <c r="I33" s="95">
        <v>5</v>
      </c>
      <c r="J33" s="95">
        <v>3</v>
      </c>
      <c r="K33" s="95"/>
      <c r="L33" s="95"/>
      <c r="M33" s="95">
        <v>24</v>
      </c>
      <c r="N33" s="95">
        <v>3</v>
      </c>
      <c r="O33" s="95"/>
      <c r="P33" s="95"/>
      <c r="Q33" s="95"/>
      <c r="R33" s="95"/>
      <c r="S33" s="95"/>
      <c r="T33" s="95"/>
      <c r="U33" s="95"/>
      <c r="V33" s="95"/>
      <c r="W33" s="95">
        <v>6</v>
      </c>
      <c r="X33" s="95">
        <v>4</v>
      </c>
      <c r="Y33" s="95"/>
      <c r="Z33" s="95"/>
      <c r="AA33" s="95"/>
      <c r="AB33" s="95"/>
      <c r="AC33" s="95">
        <v>4</v>
      </c>
      <c r="AD33" s="95"/>
      <c r="AE33" s="95"/>
      <c r="AF33" s="95"/>
      <c r="AG33" s="95"/>
      <c r="AH33" s="95"/>
      <c r="AI33" s="95"/>
      <c r="AJ33" s="95"/>
      <c r="AK33" s="95">
        <v>4</v>
      </c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159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</row>
    <row r="34" spans="1:242" s="20" customFormat="1" ht="15" customHeight="1">
      <c r="A34" s="25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90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</row>
    <row r="35" spans="1:242" s="96" customFormat="1" ht="30.95" customHeight="1" thickBot="1">
      <c r="A35" s="104" t="s">
        <v>155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</row>
    <row r="36" spans="1:242" s="99" customFormat="1">
      <c r="A36" s="97" t="s">
        <v>156</v>
      </c>
      <c r="B36" s="206" t="s">
        <v>277</v>
      </c>
      <c r="C36" s="109">
        <f t="shared" ref="C36" si="0">SUM(C37:C39)</f>
        <v>75</v>
      </c>
      <c r="D36" s="107">
        <f t="shared" ref="D36:BJ36" si="1">SUM(D37:D39)</f>
        <v>10</v>
      </c>
      <c r="E36" s="107">
        <f t="shared" si="1"/>
        <v>61</v>
      </c>
      <c r="F36" s="107">
        <f t="shared" si="1"/>
        <v>14</v>
      </c>
      <c r="G36" s="107">
        <f t="shared" si="1"/>
        <v>0</v>
      </c>
      <c r="H36" s="107">
        <f t="shared" si="1"/>
        <v>0</v>
      </c>
      <c r="I36" s="107">
        <f t="shared" si="1"/>
        <v>0</v>
      </c>
      <c r="J36" s="107">
        <f t="shared" si="1"/>
        <v>0</v>
      </c>
      <c r="K36" s="107">
        <f t="shared" si="1"/>
        <v>1</v>
      </c>
      <c r="L36" s="107">
        <f t="shared" si="1"/>
        <v>0</v>
      </c>
      <c r="M36" s="107">
        <f t="shared" si="1"/>
        <v>0</v>
      </c>
      <c r="N36" s="107">
        <f t="shared" si="1"/>
        <v>0</v>
      </c>
      <c r="O36" s="107">
        <f t="shared" si="1"/>
        <v>0</v>
      </c>
      <c r="P36" s="107">
        <f t="shared" si="1"/>
        <v>84</v>
      </c>
      <c r="Q36" s="107">
        <f t="shared" si="1"/>
        <v>35</v>
      </c>
      <c r="R36" s="107">
        <f t="shared" si="1"/>
        <v>0</v>
      </c>
      <c r="S36" s="107">
        <f t="shared" si="1"/>
        <v>0</v>
      </c>
      <c r="T36" s="107">
        <f t="shared" si="1"/>
        <v>12</v>
      </c>
      <c r="U36" s="107">
        <f t="shared" si="1"/>
        <v>0</v>
      </c>
      <c r="V36" s="107">
        <f t="shared" si="1"/>
        <v>3</v>
      </c>
      <c r="W36" s="107">
        <f t="shared" si="1"/>
        <v>0</v>
      </c>
      <c r="X36" s="107">
        <f t="shared" si="1"/>
        <v>0</v>
      </c>
      <c r="Y36" s="107">
        <f t="shared" si="1"/>
        <v>1</v>
      </c>
      <c r="Z36" s="107"/>
      <c r="AA36" s="107">
        <f t="shared" si="1"/>
        <v>17</v>
      </c>
      <c r="AB36" s="107">
        <f t="shared" si="1"/>
        <v>0</v>
      </c>
      <c r="AC36" s="107">
        <f t="shared" si="1"/>
        <v>0</v>
      </c>
      <c r="AD36" s="107">
        <f t="shared" si="1"/>
        <v>1</v>
      </c>
      <c r="AE36" s="107">
        <f t="shared" si="1"/>
        <v>0</v>
      </c>
      <c r="AF36" s="107">
        <f t="shared" si="1"/>
        <v>0</v>
      </c>
      <c r="AG36" s="107">
        <f t="shared" si="1"/>
        <v>0</v>
      </c>
      <c r="AH36" s="107">
        <f t="shared" si="1"/>
        <v>0</v>
      </c>
      <c r="AI36" s="107">
        <f t="shared" si="1"/>
        <v>51</v>
      </c>
      <c r="AJ36" s="107">
        <f t="shared" si="1"/>
        <v>0</v>
      </c>
      <c r="AK36" s="107">
        <f t="shared" si="1"/>
        <v>0</v>
      </c>
      <c r="AL36" s="107">
        <f t="shared" si="1"/>
        <v>0</v>
      </c>
      <c r="AM36" s="109">
        <f t="shared" si="1"/>
        <v>75</v>
      </c>
      <c r="AN36" s="107">
        <f t="shared" ref="AN36" si="2">SUM(AN37:AN39)</f>
        <v>12</v>
      </c>
      <c r="AO36" s="107">
        <f t="shared" si="1"/>
        <v>0</v>
      </c>
      <c r="AP36" s="107">
        <f t="shared" si="1"/>
        <v>0</v>
      </c>
      <c r="AQ36" s="107">
        <f t="shared" si="1"/>
        <v>0</v>
      </c>
      <c r="AR36" s="107">
        <f t="shared" si="1"/>
        <v>0</v>
      </c>
      <c r="AS36" s="107">
        <f t="shared" si="1"/>
        <v>0</v>
      </c>
      <c r="AT36" s="107">
        <f t="shared" si="1"/>
        <v>0</v>
      </c>
      <c r="AU36" s="107">
        <f t="shared" si="1"/>
        <v>0</v>
      </c>
      <c r="AV36" s="107">
        <f t="shared" si="1"/>
        <v>0</v>
      </c>
      <c r="AW36" s="107">
        <f t="shared" si="1"/>
        <v>0</v>
      </c>
      <c r="AX36" s="107">
        <f t="shared" si="1"/>
        <v>0</v>
      </c>
      <c r="AY36" s="107">
        <f t="shared" si="1"/>
        <v>0</v>
      </c>
      <c r="AZ36" s="107">
        <f t="shared" si="1"/>
        <v>0</v>
      </c>
      <c r="BA36" s="107">
        <f t="shared" si="1"/>
        <v>0</v>
      </c>
      <c r="BB36" s="107">
        <f t="shared" si="1"/>
        <v>0</v>
      </c>
      <c r="BC36" s="107">
        <f t="shared" si="1"/>
        <v>0</v>
      </c>
      <c r="BD36" s="107">
        <f t="shared" si="1"/>
        <v>0</v>
      </c>
      <c r="BE36" s="107">
        <f t="shared" si="1"/>
        <v>0</v>
      </c>
      <c r="BF36" s="107">
        <f t="shared" si="1"/>
        <v>0</v>
      </c>
      <c r="BG36" s="107">
        <f t="shared" si="1"/>
        <v>0</v>
      </c>
      <c r="BH36" s="107">
        <f t="shared" si="1"/>
        <v>0</v>
      </c>
      <c r="BI36" s="107">
        <f t="shared" si="1"/>
        <v>0</v>
      </c>
      <c r="BJ36" s="107">
        <f t="shared" si="1"/>
        <v>0</v>
      </c>
      <c r="BK36" s="107">
        <f t="shared" ref="BK36:CT36" si="3">SUM(BK37:BK39)</f>
        <v>0</v>
      </c>
      <c r="BL36" s="107">
        <f t="shared" si="3"/>
        <v>0</v>
      </c>
      <c r="BM36" s="107">
        <f t="shared" si="3"/>
        <v>0</v>
      </c>
      <c r="BN36" s="107">
        <f t="shared" si="3"/>
        <v>0</v>
      </c>
      <c r="BO36" s="107">
        <f t="shared" si="3"/>
        <v>0</v>
      </c>
      <c r="BP36" s="107">
        <f t="shared" si="3"/>
        <v>0</v>
      </c>
      <c r="BQ36" s="107">
        <f t="shared" si="3"/>
        <v>0</v>
      </c>
      <c r="BR36" s="107">
        <f t="shared" si="3"/>
        <v>0</v>
      </c>
      <c r="BS36" s="107">
        <f t="shared" si="3"/>
        <v>0</v>
      </c>
      <c r="BT36" s="107">
        <f t="shared" si="3"/>
        <v>0</v>
      </c>
      <c r="BU36" s="107">
        <f t="shared" si="3"/>
        <v>0</v>
      </c>
      <c r="BV36" s="107">
        <f t="shared" si="3"/>
        <v>0</v>
      </c>
      <c r="BW36" s="107">
        <f t="shared" si="3"/>
        <v>0</v>
      </c>
      <c r="BX36" s="107">
        <f t="shared" si="3"/>
        <v>0</v>
      </c>
      <c r="BY36" s="107">
        <f t="shared" si="3"/>
        <v>0</v>
      </c>
      <c r="BZ36" s="107">
        <f t="shared" si="3"/>
        <v>0</v>
      </c>
      <c r="CA36" s="107">
        <f t="shared" si="3"/>
        <v>0</v>
      </c>
      <c r="CB36" s="107">
        <f t="shared" si="3"/>
        <v>0</v>
      </c>
      <c r="CC36" s="107">
        <f t="shared" si="3"/>
        <v>0</v>
      </c>
      <c r="CD36" s="107">
        <f t="shared" si="3"/>
        <v>0</v>
      </c>
      <c r="CE36" s="107">
        <f t="shared" si="3"/>
        <v>0</v>
      </c>
      <c r="CF36" s="107">
        <f t="shared" si="3"/>
        <v>0</v>
      </c>
      <c r="CG36" s="107">
        <f t="shared" si="3"/>
        <v>0</v>
      </c>
      <c r="CH36" s="107">
        <f t="shared" si="3"/>
        <v>0</v>
      </c>
      <c r="CI36" s="107">
        <f t="shared" si="3"/>
        <v>0</v>
      </c>
      <c r="CJ36" s="107">
        <f t="shared" si="3"/>
        <v>0</v>
      </c>
      <c r="CK36" s="107">
        <f t="shared" si="3"/>
        <v>0</v>
      </c>
      <c r="CL36" s="107">
        <f t="shared" si="3"/>
        <v>0</v>
      </c>
      <c r="CM36" s="107">
        <f t="shared" si="3"/>
        <v>0</v>
      </c>
      <c r="CN36" s="107">
        <f t="shared" si="3"/>
        <v>0</v>
      </c>
      <c r="CO36" s="107">
        <f t="shared" si="3"/>
        <v>0</v>
      </c>
      <c r="CP36" s="107">
        <f t="shared" si="3"/>
        <v>0</v>
      </c>
      <c r="CQ36" s="107">
        <f t="shared" si="3"/>
        <v>0</v>
      </c>
      <c r="CR36" s="107">
        <f t="shared" si="3"/>
        <v>0</v>
      </c>
      <c r="CS36" s="107">
        <f t="shared" si="3"/>
        <v>0</v>
      </c>
      <c r="CT36" s="107">
        <f t="shared" si="3"/>
        <v>0</v>
      </c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</row>
    <row r="37" spans="1:242" s="20" customFormat="1">
      <c r="A37" s="94" t="s">
        <v>157</v>
      </c>
      <c r="B37" s="200" t="s">
        <v>277</v>
      </c>
      <c r="C37" s="82"/>
      <c r="D37" s="82">
        <v>10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219">
        <v>84</v>
      </c>
      <c r="Q37" s="82">
        <v>0</v>
      </c>
      <c r="R37" s="82"/>
      <c r="S37" s="82"/>
      <c r="T37" s="82"/>
      <c r="U37" s="82"/>
      <c r="V37" s="82"/>
      <c r="W37" s="82"/>
      <c r="X37" s="82"/>
      <c r="Y37" s="82">
        <v>1</v>
      </c>
      <c r="Z37" s="82"/>
      <c r="AA37" s="82">
        <v>3</v>
      </c>
      <c r="AB37" s="82"/>
      <c r="AC37" s="82"/>
      <c r="AD37" s="82"/>
      <c r="AE37" s="82"/>
      <c r="AF37" s="82"/>
      <c r="AG37" s="82"/>
      <c r="AH37" s="82"/>
      <c r="AI37" s="82">
        <v>7</v>
      </c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</row>
    <row r="38" spans="1:242" s="20" customFormat="1">
      <c r="A38" s="94" t="s">
        <v>158</v>
      </c>
      <c r="B38" s="200" t="s">
        <v>277</v>
      </c>
      <c r="C38" s="82">
        <v>53</v>
      </c>
      <c r="D38" s="82"/>
      <c r="E38" s="82">
        <v>31</v>
      </c>
      <c r="F38" s="82">
        <v>5</v>
      </c>
      <c r="G38" s="82"/>
      <c r="H38" s="82"/>
      <c r="I38" s="82"/>
      <c r="J38" s="82"/>
      <c r="K38" s="82">
        <v>1</v>
      </c>
      <c r="L38" s="82"/>
      <c r="M38" s="82"/>
      <c r="N38" s="82"/>
      <c r="O38" s="82"/>
      <c r="P38" s="82"/>
      <c r="Q38" s="82">
        <v>18</v>
      </c>
      <c r="R38" s="82"/>
      <c r="S38" s="82"/>
      <c r="T38" s="82">
        <v>7</v>
      </c>
      <c r="U38" s="82"/>
      <c r="V38" s="82">
        <v>2</v>
      </c>
      <c r="W38" s="82"/>
      <c r="X38" s="82"/>
      <c r="Y38" s="82"/>
      <c r="Z38" s="82"/>
      <c r="AA38" s="82">
        <v>6</v>
      </c>
      <c r="AB38" s="82"/>
      <c r="AC38" s="82"/>
      <c r="AD38" s="82">
        <v>1</v>
      </c>
      <c r="AE38" s="82"/>
      <c r="AF38" s="82"/>
      <c r="AG38" s="82"/>
      <c r="AH38" s="82"/>
      <c r="AI38" s="82">
        <v>19</v>
      </c>
      <c r="AJ38" s="82"/>
      <c r="AK38" s="82"/>
      <c r="AL38" s="82"/>
      <c r="AM38" s="82">
        <v>53</v>
      </c>
      <c r="AN38" s="82">
        <v>7</v>
      </c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</row>
    <row r="39" spans="1:242" s="96" customFormat="1" ht="16.5" thickBot="1">
      <c r="A39" s="12" t="s">
        <v>159</v>
      </c>
      <c r="B39" s="207" t="s">
        <v>277</v>
      </c>
      <c r="C39" s="108">
        <v>22</v>
      </c>
      <c r="D39" s="108"/>
      <c r="E39" s="108">
        <v>30</v>
      </c>
      <c r="F39" s="108">
        <v>9</v>
      </c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>
        <v>17</v>
      </c>
      <c r="R39" s="108"/>
      <c r="S39" s="108"/>
      <c r="T39" s="108">
        <v>5</v>
      </c>
      <c r="U39" s="108"/>
      <c r="V39" s="108">
        <v>1</v>
      </c>
      <c r="W39" s="108"/>
      <c r="X39" s="108"/>
      <c r="Y39" s="108"/>
      <c r="Z39" s="108"/>
      <c r="AA39" s="108">
        <v>8</v>
      </c>
      <c r="AB39" s="108"/>
      <c r="AC39" s="108"/>
      <c r="AD39" s="108"/>
      <c r="AE39" s="108"/>
      <c r="AF39" s="108"/>
      <c r="AG39" s="108"/>
      <c r="AH39" s="108"/>
      <c r="AI39" s="108">
        <v>25</v>
      </c>
      <c r="AJ39" s="108"/>
      <c r="AK39" s="108"/>
      <c r="AL39" s="108"/>
      <c r="AM39" s="108">
        <v>22</v>
      </c>
      <c r="AN39" s="108">
        <v>5</v>
      </c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</row>
    <row r="40" spans="1:242" s="93" customFormat="1">
      <c r="A40" s="91" t="s">
        <v>160</v>
      </c>
      <c r="B40" s="208" t="s">
        <v>277</v>
      </c>
      <c r="C40" s="109">
        <f t="shared" ref="C40:BJ40" si="4">SUM(C41:C43)</f>
        <v>12</v>
      </c>
      <c r="D40" s="109">
        <f t="shared" si="4"/>
        <v>0</v>
      </c>
      <c r="E40" s="109">
        <f t="shared" si="4"/>
        <v>0</v>
      </c>
      <c r="F40" s="109">
        <f t="shared" si="4"/>
        <v>0</v>
      </c>
      <c r="G40" s="109">
        <f t="shared" si="4"/>
        <v>0</v>
      </c>
      <c r="H40" s="109">
        <f t="shared" si="4"/>
        <v>19</v>
      </c>
      <c r="I40" s="109">
        <f t="shared" si="4"/>
        <v>0</v>
      </c>
      <c r="J40" s="109">
        <f t="shared" si="4"/>
        <v>0</v>
      </c>
      <c r="K40" s="109">
        <f t="shared" si="4"/>
        <v>3</v>
      </c>
      <c r="L40" s="109">
        <f t="shared" si="4"/>
        <v>55</v>
      </c>
      <c r="M40" s="109">
        <f t="shared" si="4"/>
        <v>0</v>
      </c>
      <c r="N40" s="109">
        <f t="shared" si="4"/>
        <v>0</v>
      </c>
      <c r="O40" s="109">
        <f t="shared" si="4"/>
        <v>0</v>
      </c>
      <c r="P40" s="109">
        <f t="shared" si="4"/>
        <v>0</v>
      </c>
      <c r="Q40" s="109">
        <f t="shared" si="4"/>
        <v>105</v>
      </c>
      <c r="R40" s="109">
        <f t="shared" si="4"/>
        <v>6</v>
      </c>
      <c r="S40" s="109">
        <f t="shared" si="4"/>
        <v>0</v>
      </c>
      <c r="T40" s="109">
        <f t="shared" si="4"/>
        <v>17</v>
      </c>
      <c r="U40" s="109">
        <f t="shared" si="4"/>
        <v>0</v>
      </c>
      <c r="V40" s="109">
        <f t="shared" si="4"/>
        <v>24</v>
      </c>
      <c r="W40" s="109">
        <f t="shared" si="4"/>
        <v>0</v>
      </c>
      <c r="X40" s="109">
        <f t="shared" si="4"/>
        <v>0</v>
      </c>
      <c r="Y40" s="109">
        <f t="shared" si="4"/>
        <v>3</v>
      </c>
      <c r="Z40" s="109"/>
      <c r="AA40" s="109">
        <f t="shared" si="4"/>
        <v>54</v>
      </c>
      <c r="AB40" s="109">
        <f t="shared" si="4"/>
        <v>0</v>
      </c>
      <c r="AC40" s="109">
        <f t="shared" si="4"/>
        <v>0</v>
      </c>
      <c r="AD40" s="109">
        <f t="shared" si="4"/>
        <v>3</v>
      </c>
      <c r="AE40" s="109">
        <f t="shared" si="4"/>
        <v>0</v>
      </c>
      <c r="AF40" s="109">
        <f t="shared" si="4"/>
        <v>0</v>
      </c>
      <c r="AG40" s="109">
        <f t="shared" si="4"/>
        <v>0</v>
      </c>
      <c r="AH40" s="109">
        <f t="shared" si="4"/>
        <v>0</v>
      </c>
      <c r="AI40" s="109">
        <f t="shared" si="4"/>
        <v>0</v>
      </c>
      <c r="AJ40" s="109">
        <f t="shared" si="4"/>
        <v>1</v>
      </c>
      <c r="AK40" s="109">
        <f t="shared" si="4"/>
        <v>0</v>
      </c>
      <c r="AL40" s="109">
        <f t="shared" si="4"/>
        <v>0</v>
      </c>
      <c r="AM40" s="109">
        <f t="shared" ref="AM40:AN40" si="5">SUM(AM41:AM43)</f>
        <v>12</v>
      </c>
      <c r="AN40" s="109">
        <f t="shared" si="5"/>
        <v>17</v>
      </c>
      <c r="AO40" s="109">
        <f t="shared" si="4"/>
        <v>0</v>
      </c>
      <c r="AP40" s="109">
        <f t="shared" si="4"/>
        <v>0</v>
      </c>
      <c r="AQ40" s="109">
        <f t="shared" si="4"/>
        <v>0</v>
      </c>
      <c r="AR40" s="109">
        <f t="shared" si="4"/>
        <v>0</v>
      </c>
      <c r="AS40" s="109">
        <f t="shared" si="4"/>
        <v>0</v>
      </c>
      <c r="AT40" s="109">
        <f t="shared" si="4"/>
        <v>0</v>
      </c>
      <c r="AU40" s="109">
        <f t="shared" si="4"/>
        <v>0</v>
      </c>
      <c r="AV40" s="109">
        <f t="shared" si="4"/>
        <v>0</v>
      </c>
      <c r="AW40" s="109">
        <f t="shared" si="4"/>
        <v>0</v>
      </c>
      <c r="AX40" s="109">
        <f t="shared" si="4"/>
        <v>0</v>
      </c>
      <c r="AY40" s="109">
        <f t="shared" si="4"/>
        <v>0</v>
      </c>
      <c r="AZ40" s="109">
        <f t="shared" si="4"/>
        <v>0</v>
      </c>
      <c r="BA40" s="109">
        <f t="shared" si="4"/>
        <v>0</v>
      </c>
      <c r="BB40" s="109">
        <f t="shared" si="4"/>
        <v>0</v>
      </c>
      <c r="BC40" s="109">
        <f t="shared" si="4"/>
        <v>0</v>
      </c>
      <c r="BD40" s="109">
        <f t="shared" si="4"/>
        <v>0</v>
      </c>
      <c r="BE40" s="109">
        <f t="shared" si="4"/>
        <v>0</v>
      </c>
      <c r="BF40" s="109">
        <f t="shared" si="4"/>
        <v>0</v>
      </c>
      <c r="BG40" s="109">
        <f t="shared" si="4"/>
        <v>0</v>
      </c>
      <c r="BH40" s="109">
        <f t="shared" si="4"/>
        <v>0</v>
      </c>
      <c r="BI40" s="109">
        <f t="shared" si="4"/>
        <v>0</v>
      </c>
      <c r="BJ40" s="109">
        <f t="shared" si="4"/>
        <v>0</v>
      </c>
      <c r="BK40" s="109">
        <f t="shared" ref="BK40:CT40" si="6">SUM(BK41:BK43)</f>
        <v>0</v>
      </c>
      <c r="BL40" s="109">
        <f t="shared" si="6"/>
        <v>0</v>
      </c>
      <c r="BM40" s="109">
        <f t="shared" si="6"/>
        <v>0</v>
      </c>
      <c r="BN40" s="109">
        <f t="shared" si="6"/>
        <v>0</v>
      </c>
      <c r="BO40" s="109">
        <f t="shared" si="6"/>
        <v>0</v>
      </c>
      <c r="BP40" s="109">
        <f t="shared" si="6"/>
        <v>0</v>
      </c>
      <c r="BQ40" s="109">
        <f t="shared" si="6"/>
        <v>0</v>
      </c>
      <c r="BR40" s="109">
        <f t="shared" si="6"/>
        <v>0</v>
      </c>
      <c r="BS40" s="109">
        <f t="shared" si="6"/>
        <v>0</v>
      </c>
      <c r="BT40" s="109">
        <f t="shared" si="6"/>
        <v>0</v>
      </c>
      <c r="BU40" s="109">
        <f t="shared" si="6"/>
        <v>0</v>
      </c>
      <c r="BV40" s="109">
        <f t="shared" si="6"/>
        <v>0</v>
      </c>
      <c r="BW40" s="109">
        <f t="shared" si="6"/>
        <v>0</v>
      </c>
      <c r="BX40" s="109">
        <f t="shared" si="6"/>
        <v>0</v>
      </c>
      <c r="BY40" s="109">
        <f t="shared" si="6"/>
        <v>0</v>
      </c>
      <c r="BZ40" s="109">
        <f t="shared" si="6"/>
        <v>0</v>
      </c>
      <c r="CA40" s="109">
        <f t="shared" si="6"/>
        <v>0</v>
      </c>
      <c r="CB40" s="109">
        <f t="shared" si="6"/>
        <v>0</v>
      </c>
      <c r="CC40" s="109">
        <f t="shared" si="6"/>
        <v>0</v>
      </c>
      <c r="CD40" s="109">
        <f t="shared" si="6"/>
        <v>0</v>
      </c>
      <c r="CE40" s="109">
        <f t="shared" si="6"/>
        <v>0</v>
      </c>
      <c r="CF40" s="109">
        <f t="shared" si="6"/>
        <v>0</v>
      </c>
      <c r="CG40" s="109">
        <f t="shared" si="6"/>
        <v>0</v>
      </c>
      <c r="CH40" s="109">
        <f t="shared" si="6"/>
        <v>0</v>
      </c>
      <c r="CI40" s="109">
        <f t="shared" si="6"/>
        <v>0</v>
      </c>
      <c r="CJ40" s="109">
        <f t="shared" si="6"/>
        <v>0</v>
      </c>
      <c r="CK40" s="109">
        <f t="shared" si="6"/>
        <v>0</v>
      </c>
      <c r="CL40" s="109">
        <f t="shared" si="6"/>
        <v>0</v>
      </c>
      <c r="CM40" s="109">
        <f t="shared" si="6"/>
        <v>0</v>
      </c>
      <c r="CN40" s="109">
        <f t="shared" si="6"/>
        <v>0</v>
      </c>
      <c r="CO40" s="109">
        <f t="shared" si="6"/>
        <v>0</v>
      </c>
      <c r="CP40" s="109">
        <f t="shared" si="6"/>
        <v>0</v>
      </c>
      <c r="CQ40" s="109">
        <f t="shared" si="6"/>
        <v>0</v>
      </c>
      <c r="CR40" s="109">
        <f t="shared" si="6"/>
        <v>0</v>
      </c>
      <c r="CS40" s="109">
        <f t="shared" si="6"/>
        <v>0</v>
      </c>
      <c r="CT40" s="109">
        <f t="shared" si="6"/>
        <v>0</v>
      </c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</row>
    <row r="41" spans="1:242" s="20" customFormat="1">
      <c r="A41" s="94" t="s">
        <v>157</v>
      </c>
      <c r="B41" s="200" t="s">
        <v>277</v>
      </c>
      <c r="C41" s="82"/>
      <c r="D41" s="82"/>
      <c r="E41" s="82"/>
      <c r="F41" s="82"/>
      <c r="G41" s="82"/>
      <c r="H41" s="82"/>
      <c r="I41" s="82"/>
      <c r="J41" s="82"/>
      <c r="K41" s="82">
        <v>1</v>
      </c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>
        <v>6</v>
      </c>
      <c r="AB41" s="82"/>
      <c r="AC41" s="82"/>
      <c r="AD41" s="82">
        <v>1</v>
      </c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</row>
    <row r="42" spans="1:242" s="20" customFormat="1">
      <c r="A42" s="94" t="s">
        <v>158</v>
      </c>
      <c r="B42" s="200" t="s">
        <v>277</v>
      </c>
      <c r="C42" s="82"/>
      <c r="D42" s="82"/>
      <c r="E42" s="82"/>
      <c r="F42" s="82"/>
      <c r="G42" s="82"/>
      <c r="H42" s="82">
        <v>9</v>
      </c>
      <c r="I42" s="82"/>
      <c r="J42" s="82"/>
      <c r="K42" s="82"/>
      <c r="L42" s="82">
        <v>28</v>
      </c>
      <c r="M42" s="82"/>
      <c r="N42" s="82"/>
      <c r="O42" s="82"/>
      <c r="P42" s="82"/>
      <c r="Q42" s="82">
        <v>53</v>
      </c>
      <c r="R42" s="82">
        <v>3</v>
      </c>
      <c r="S42" s="82"/>
      <c r="T42" s="82">
        <v>7</v>
      </c>
      <c r="U42" s="82"/>
      <c r="V42" s="82">
        <v>8</v>
      </c>
      <c r="W42" s="82"/>
      <c r="X42" s="82"/>
      <c r="Y42" s="82">
        <v>1</v>
      </c>
      <c r="Z42" s="82"/>
      <c r="AA42" s="82">
        <v>21</v>
      </c>
      <c r="AB42" s="82"/>
      <c r="AC42" s="82"/>
      <c r="AD42" s="82">
        <v>1</v>
      </c>
      <c r="AE42" s="82"/>
      <c r="AF42" s="82"/>
      <c r="AG42" s="82"/>
      <c r="AH42" s="82"/>
      <c r="AI42" s="82"/>
      <c r="AJ42" s="82">
        <v>1</v>
      </c>
      <c r="AK42" s="82"/>
      <c r="AL42" s="82"/>
      <c r="AM42" s="82"/>
      <c r="AN42" s="82">
        <v>7</v>
      </c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</row>
    <row r="43" spans="1:242" s="96" customFormat="1" ht="16.5" thickBot="1">
      <c r="A43" s="12" t="s">
        <v>159</v>
      </c>
      <c r="B43" s="207" t="s">
        <v>277</v>
      </c>
      <c r="C43" s="108">
        <v>12</v>
      </c>
      <c r="D43" s="108"/>
      <c r="E43" s="108"/>
      <c r="F43" s="108"/>
      <c r="G43" s="108"/>
      <c r="H43" s="108">
        <v>10</v>
      </c>
      <c r="I43" s="108"/>
      <c r="J43" s="108"/>
      <c r="K43" s="108">
        <v>2</v>
      </c>
      <c r="L43" s="108">
        <v>27</v>
      </c>
      <c r="M43" s="108"/>
      <c r="N43" s="108"/>
      <c r="O43" s="108"/>
      <c r="P43" s="108"/>
      <c r="Q43" s="108">
        <v>52</v>
      </c>
      <c r="R43" s="108">
        <v>3</v>
      </c>
      <c r="S43" s="108"/>
      <c r="T43" s="108">
        <v>10</v>
      </c>
      <c r="U43" s="108"/>
      <c r="V43" s="108">
        <v>16</v>
      </c>
      <c r="W43" s="108"/>
      <c r="X43" s="108"/>
      <c r="Y43" s="108">
        <v>2</v>
      </c>
      <c r="Z43" s="108"/>
      <c r="AA43" s="108">
        <v>27</v>
      </c>
      <c r="AB43" s="108"/>
      <c r="AC43" s="108"/>
      <c r="AD43" s="108">
        <v>1</v>
      </c>
      <c r="AE43" s="108"/>
      <c r="AF43" s="108"/>
      <c r="AG43" s="108"/>
      <c r="AH43" s="108"/>
      <c r="AI43" s="108"/>
      <c r="AJ43" s="108"/>
      <c r="AK43" s="108"/>
      <c r="AL43" s="108"/>
      <c r="AM43" s="108">
        <v>12</v>
      </c>
      <c r="AN43" s="108">
        <v>10</v>
      </c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</row>
    <row r="44" spans="1:242" s="93" customFormat="1">
      <c r="A44" s="91" t="s">
        <v>161</v>
      </c>
      <c r="B44" s="208" t="s">
        <v>277</v>
      </c>
      <c r="C44" s="109">
        <f t="shared" ref="C44:BJ44" si="7">SUM(C45:C47)</f>
        <v>16</v>
      </c>
      <c r="D44" s="109">
        <f t="shared" si="7"/>
        <v>0</v>
      </c>
      <c r="E44" s="109">
        <f t="shared" si="7"/>
        <v>0</v>
      </c>
      <c r="F44" s="109">
        <f t="shared" si="7"/>
        <v>0</v>
      </c>
      <c r="G44" s="109">
        <f t="shared" si="7"/>
        <v>0</v>
      </c>
      <c r="H44" s="109">
        <f t="shared" si="7"/>
        <v>5</v>
      </c>
      <c r="I44" s="109">
        <f t="shared" si="7"/>
        <v>0</v>
      </c>
      <c r="J44" s="109">
        <f t="shared" si="7"/>
        <v>0</v>
      </c>
      <c r="K44" s="109">
        <f t="shared" si="7"/>
        <v>2</v>
      </c>
      <c r="L44" s="109">
        <f t="shared" si="7"/>
        <v>14</v>
      </c>
      <c r="M44" s="109">
        <f t="shared" si="7"/>
        <v>0</v>
      </c>
      <c r="N44" s="109">
        <f t="shared" si="7"/>
        <v>0</v>
      </c>
      <c r="O44" s="109">
        <f t="shared" si="7"/>
        <v>0</v>
      </c>
      <c r="P44" s="109">
        <f t="shared" si="7"/>
        <v>0</v>
      </c>
      <c r="Q44" s="109">
        <f t="shared" si="7"/>
        <v>35</v>
      </c>
      <c r="R44" s="109">
        <f t="shared" si="7"/>
        <v>0</v>
      </c>
      <c r="S44" s="109">
        <f t="shared" si="7"/>
        <v>16</v>
      </c>
      <c r="T44" s="109">
        <f t="shared" si="7"/>
        <v>8</v>
      </c>
      <c r="U44" s="109">
        <f t="shared" si="7"/>
        <v>0</v>
      </c>
      <c r="V44" s="109">
        <f t="shared" si="7"/>
        <v>7</v>
      </c>
      <c r="W44" s="109">
        <f t="shared" si="7"/>
        <v>0</v>
      </c>
      <c r="X44" s="109">
        <f t="shared" si="7"/>
        <v>0</v>
      </c>
      <c r="Y44" s="109">
        <f t="shared" si="7"/>
        <v>2</v>
      </c>
      <c r="Z44" s="109"/>
      <c r="AA44" s="109">
        <f t="shared" si="7"/>
        <v>15</v>
      </c>
      <c r="AB44" s="109">
        <f t="shared" si="7"/>
        <v>0</v>
      </c>
      <c r="AC44" s="109">
        <f t="shared" si="7"/>
        <v>0</v>
      </c>
      <c r="AD44" s="109">
        <f t="shared" si="7"/>
        <v>1</v>
      </c>
      <c r="AE44" s="109">
        <f t="shared" si="7"/>
        <v>0</v>
      </c>
      <c r="AF44" s="109">
        <f t="shared" si="7"/>
        <v>0</v>
      </c>
      <c r="AG44" s="109">
        <f t="shared" si="7"/>
        <v>0</v>
      </c>
      <c r="AH44" s="109">
        <f t="shared" si="7"/>
        <v>0</v>
      </c>
      <c r="AI44" s="109">
        <f t="shared" si="7"/>
        <v>0</v>
      </c>
      <c r="AJ44" s="109">
        <f t="shared" si="7"/>
        <v>1</v>
      </c>
      <c r="AK44" s="109">
        <f t="shared" si="7"/>
        <v>0</v>
      </c>
      <c r="AL44" s="109">
        <f t="shared" si="7"/>
        <v>0</v>
      </c>
      <c r="AM44" s="109">
        <f t="shared" ref="AM44:AN44" si="8">SUM(AM45:AM47)</f>
        <v>16</v>
      </c>
      <c r="AN44" s="109">
        <f t="shared" si="8"/>
        <v>8</v>
      </c>
      <c r="AO44" s="109">
        <f t="shared" si="7"/>
        <v>0</v>
      </c>
      <c r="AP44" s="109">
        <f t="shared" si="7"/>
        <v>0</v>
      </c>
      <c r="AQ44" s="109">
        <f t="shared" si="7"/>
        <v>0</v>
      </c>
      <c r="AR44" s="109">
        <f t="shared" si="7"/>
        <v>0</v>
      </c>
      <c r="AS44" s="109">
        <f t="shared" si="7"/>
        <v>0</v>
      </c>
      <c r="AT44" s="109">
        <f t="shared" si="7"/>
        <v>0</v>
      </c>
      <c r="AU44" s="109">
        <f t="shared" si="7"/>
        <v>0</v>
      </c>
      <c r="AV44" s="109">
        <f t="shared" si="7"/>
        <v>0</v>
      </c>
      <c r="AW44" s="109">
        <f t="shared" si="7"/>
        <v>0</v>
      </c>
      <c r="AX44" s="109">
        <f t="shared" si="7"/>
        <v>0</v>
      </c>
      <c r="AY44" s="109">
        <f t="shared" si="7"/>
        <v>0</v>
      </c>
      <c r="AZ44" s="109">
        <f t="shared" si="7"/>
        <v>0</v>
      </c>
      <c r="BA44" s="109">
        <f t="shared" si="7"/>
        <v>0</v>
      </c>
      <c r="BB44" s="109">
        <f t="shared" si="7"/>
        <v>0</v>
      </c>
      <c r="BC44" s="109">
        <f t="shared" si="7"/>
        <v>0</v>
      </c>
      <c r="BD44" s="109">
        <f t="shared" si="7"/>
        <v>0</v>
      </c>
      <c r="BE44" s="109">
        <f t="shared" si="7"/>
        <v>0</v>
      </c>
      <c r="BF44" s="109">
        <f t="shared" si="7"/>
        <v>0</v>
      </c>
      <c r="BG44" s="109">
        <f t="shared" si="7"/>
        <v>0</v>
      </c>
      <c r="BH44" s="109">
        <f t="shared" si="7"/>
        <v>0</v>
      </c>
      <c r="BI44" s="109">
        <f t="shared" si="7"/>
        <v>0</v>
      </c>
      <c r="BJ44" s="109">
        <f t="shared" si="7"/>
        <v>0</v>
      </c>
      <c r="BK44" s="109">
        <f t="shared" ref="BK44:CT44" si="9">SUM(BK45:BK47)</f>
        <v>0</v>
      </c>
      <c r="BL44" s="109">
        <f t="shared" si="9"/>
        <v>0</v>
      </c>
      <c r="BM44" s="109">
        <f t="shared" si="9"/>
        <v>0</v>
      </c>
      <c r="BN44" s="109">
        <f t="shared" si="9"/>
        <v>0</v>
      </c>
      <c r="BO44" s="109">
        <f t="shared" si="9"/>
        <v>0</v>
      </c>
      <c r="BP44" s="109">
        <f t="shared" si="9"/>
        <v>0</v>
      </c>
      <c r="BQ44" s="109">
        <f t="shared" si="9"/>
        <v>0</v>
      </c>
      <c r="BR44" s="109">
        <f t="shared" si="9"/>
        <v>0</v>
      </c>
      <c r="BS44" s="109">
        <f t="shared" si="9"/>
        <v>0</v>
      </c>
      <c r="BT44" s="109">
        <f t="shared" si="9"/>
        <v>0</v>
      </c>
      <c r="BU44" s="109">
        <f t="shared" si="9"/>
        <v>0</v>
      </c>
      <c r="BV44" s="109">
        <f t="shared" si="9"/>
        <v>0</v>
      </c>
      <c r="BW44" s="109">
        <f t="shared" si="9"/>
        <v>0</v>
      </c>
      <c r="BX44" s="109">
        <f t="shared" si="9"/>
        <v>0</v>
      </c>
      <c r="BY44" s="109">
        <f t="shared" si="9"/>
        <v>0</v>
      </c>
      <c r="BZ44" s="109">
        <f t="shared" si="9"/>
        <v>0</v>
      </c>
      <c r="CA44" s="109">
        <f t="shared" si="9"/>
        <v>0</v>
      </c>
      <c r="CB44" s="109">
        <f t="shared" si="9"/>
        <v>0</v>
      </c>
      <c r="CC44" s="109">
        <f t="shared" si="9"/>
        <v>0</v>
      </c>
      <c r="CD44" s="109">
        <f t="shared" si="9"/>
        <v>0</v>
      </c>
      <c r="CE44" s="109">
        <f t="shared" si="9"/>
        <v>0</v>
      </c>
      <c r="CF44" s="109">
        <f t="shared" si="9"/>
        <v>0</v>
      </c>
      <c r="CG44" s="109">
        <f t="shared" si="9"/>
        <v>0</v>
      </c>
      <c r="CH44" s="109">
        <f t="shared" si="9"/>
        <v>0</v>
      </c>
      <c r="CI44" s="109">
        <f t="shared" si="9"/>
        <v>0</v>
      </c>
      <c r="CJ44" s="109">
        <f t="shared" si="9"/>
        <v>0</v>
      </c>
      <c r="CK44" s="109">
        <f t="shared" si="9"/>
        <v>0</v>
      </c>
      <c r="CL44" s="109">
        <f t="shared" si="9"/>
        <v>0</v>
      </c>
      <c r="CM44" s="109">
        <f t="shared" si="9"/>
        <v>0</v>
      </c>
      <c r="CN44" s="109">
        <f t="shared" si="9"/>
        <v>0</v>
      </c>
      <c r="CO44" s="109">
        <f t="shared" si="9"/>
        <v>0</v>
      </c>
      <c r="CP44" s="109">
        <f t="shared" si="9"/>
        <v>0</v>
      </c>
      <c r="CQ44" s="109">
        <f t="shared" si="9"/>
        <v>0</v>
      </c>
      <c r="CR44" s="109">
        <f t="shared" si="9"/>
        <v>0</v>
      </c>
      <c r="CS44" s="109">
        <f t="shared" si="9"/>
        <v>0</v>
      </c>
      <c r="CT44" s="109">
        <f t="shared" si="9"/>
        <v>0</v>
      </c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</row>
    <row r="45" spans="1:242" s="20" customFormat="1">
      <c r="A45" s="94" t="s">
        <v>157</v>
      </c>
      <c r="B45" s="200" t="s">
        <v>277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>
        <v>3</v>
      </c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</row>
    <row r="46" spans="1:242" s="20" customFormat="1">
      <c r="A46" s="94" t="s">
        <v>158</v>
      </c>
      <c r="B46" s="200" t="s">
        <v>277</v>
      </c>
      <c r="C46" s="82"/>
      <c r="D46" s="82"/>
      <c r="E46" s="82"/>
      <c r="F46" s="82"/>
      <c r="G46" s="82"/>
      <c r="H46" s="82">
        <v>2</v>
      </c>
      <c r="I46" s="82"/>
      <c r="J46" s="82"/>
      <c r="K46" s="82">
        <v>1</v>
      </c>
      <c r="L46" s="82">
        <v>7</v>
      </c>
      <c r="M46" s="82"/>
      <c r="N46" s="82"/>
      <c r="O46" s="82"/>
      <c r="P46" s="82"/>
      <c r="Q46" s="82">
        <v>17</v>
      </c>
      <c r="R46" s="82"/>
      <c r="S46" s="82">
        <v>16</v>
      </c>
      <c r="T46" s="82">
        <v>3</v>
      </c>
      <c r="U46" s="82"/>
      <c r="V46" s="82">
        <v>4</v>
      </c>
      <c r="W46" s="82"/>
      <c r="X46" s="82"/>
      <c r="Y46" s="82">
        <v>1</v>
      </c>
      <c r="Z46" s="82"/>
      <c r="AA46" s="82">
        <v>3</v>
      </c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>
        <v>3</v>
      </c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</row>
    <row r="47" spans="1:242" s="96" customFormat="1" ht="16.5" thickBot="1">
      <c r="A47" s="12" t="s">
        <v>159</v>
      </c>
      <c r="B47" s="207" t="s">
        <v>277</v>
      </c>
      <c r="C47" s="108">
        <v>16</v>
      </c>
      <c r="D47" s="108"/>
      <c r="E47" s="108"/>
      <c r="F47" s="108"/>
      <c r="G47" s="108"/>
      <c r="H47" s="108">
        <v>3</v>
      </c>
      <c r="I47" s="108"/>
      <c r="J47" s="108"/>
      <c r="K47" s="108">
        <v>1</v>
      </c>
      <c r="L47" s="108">
        <v>7</v>
      </c>
      <c r="M47" s="108"/>
      <c r="N47" s="108"/>
      <c r="O47" s="108"/>
      <c r="P47" s="108"/>
      <c r="Q47" s="108">
        <v>18</v>
      </c>
      <c r="R47" s="108"/>
      <c r="S47" s="108"/>
      <c r="T47" s="108">
        <v>5</v>
      </c>
      <c r="U47" s="108"/>
      <c r="V47" s="108">
        <v>3</v>
      </c>
      <c r="W47" s="108"/>
      <c r="X47" s="108"/>
      <c r="Y47" s="108">
        <v>1</v>
      </c>
      <c r="Z47" s="108"/>
      <c r="AA47" s="108">
        <v>9</v>
      </c>
      <c r="AB47" s="108"/>
      <c r="AC47" s="108"/>
      <c r="AD47" s="108">
        <v>1</v>
      </c>
      <c r="AE47" s="108"/>
      <c r="AF47" s="108"/>
      <c r="AG47" s="108"/>
      <c r="AH47" s="108"/>
      <c r="AI47" s="108"/>
      <c r="AJ47" s="108">
        <v>1</v>
      </c>
      <c r="AK47" s="108"/>
      <c r="AL47" s="108"/>
      <c r="AM47" s="108">
        <v>16</v>
      </c>
      <c r="AN47" s="108">
        <v>5</v>
      </c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</row>
    <row r="48" spans="1:242" s="93" customFormat="1">
      <c r="A48" s="91" t="s">
        <v>162</v>
      </c>
      <c r="B48" s="208" t="s">
        <v>277</v>
      </c>
      <c r="C48" s="109">
        <f t="shared" ref="C48:BJ48" si="10">SUM(C49:C51)</f>
        <v>0</v>
      </c>
      <c r="D48" s="109">
        <f t="shared" si="10"/>
        <v>0</v>
      </c>
      <c r="E48" s="109">
        <f t="shared" si="10"/>
        <v>0</v>
      </c>
      <c r="F48" s="109">
        <f t="shared" si="10"/>
        <v>0</v>
      </c>
      <c r="G48" s="109">
        <f t="shared" si="10"/>
        <v>7</v>
      </c>
      <c r="H48" s="109">
        <f t="shared" si="10"/>
        <v>0</v>
      </c>
      <c r="I48" s="109">
        <f t="shared" si="10"/>
        <v>5</v>
      </c>
      <c r="J48" s="109">
        <f t="shared" si="10"/>
        <v>3</v>
      </c>
      <c r="K48" s="109">
        <f t="shared" si="10"/>
        <v>0</v>
      </c>
      <c r="L48" s="109">
        <f t="shared" si="10"/>
        <v>0</v>
      </c>
      <c r="M48" s="109">
        <f t="shared" si="10"/>
        <v>24</v>
      </c>
      <c r="N48" s="109">
        <f>SUM(N49:N51)</f>
        <v>3</v>
      </c>
      <c r="O48" s="109">
        <f t="shared" si="10"/>
        <v>0</v>
      </c>
      <c r="P48" s="109">
        <f t="shared" si="10"/>
        <v>0</v>
      </c>
      <c r="Q48" s="109">
        <f t="shared" si="10"/>
        <v>0</v>
      </c>
      <c r="R48" s="109">
        <f t="shared" si="10"/>
        <v>0</v>
      </c>
      <c r="S48" s="109">
        <f t="shared" si="10"/>
        <v>0</v>
      </c>
      <c r="T48" s="109">
        <f t="shared" si="10"/>
        <v>0</v>
      </c>
      <c r="U48" s="109">
        <f t="shared" si="10"/>
        <v>0</v>
      </c>
      <c r="V48" s="109">
        <f t="shared" si="10"/>
        <v>0</v>
      </c>
      <c r="W48" s="109">
        <f t="shared" si="10"/>
        <v>0</v>
      </c>
      <c r="X48" s="109">
        <f t="shared" si="10"/>
        <v>0</v>
      </c>
      <c r="Y48" s="109">
        <f t="shared" si="10"/>
        <v>0</v>
      </c>
      <c r="Z48" s="109"/>
      <c r="AA48" s="109">
        <f t="shared" si="10"/>
        <v>0</v>
      </c>
      <c r="AB48" s="109">
        <f t="shared" si="10"/>
        <v>0</v>
      </c>
      <c r="AC48" s="109">
        <f t="shared" si="10"/>
        <v>0</v>
      </c>
      <c r="AD48" s="109">
        <f t="shared" si="10"/>
        <v>0</v>
      </c>
      <c r="AE48" s="109">
        <f t="shared" si="10"/>
        <v>0</v>
      </c>
      <c r="AF48" s="109">
        <f t="shared" si="10"/>
        <v>0</v>
      </c>
      <c r="AG48" s="109">
        <f t="shared" si="10"/>
        <v>0</v>
      </c>
      <c r="AH48" s="109">
        <f t="shared" si="10"/>
        <v>0</v>
      </c>
      <c r="AI48" s="109">
        <f t="shared" si="10"/>
        <v>0</v>
      </c>
      <c r="AJ48" s="109">
        <f t="shared" si="10"/>
        <v>0</v>
      </c>
      <c r="AK48" s="109">
        <f t="shared" si="10"/>
        <v>4</v>
      </c>
      <c r="AL48" s="109">
        <f t="shared" si="10"/>
        <v>0</v>
      </c>
      <c r="AM48" s="109">
        <f t="shared" ref="AM48:AN48" si="11">SUM(AM49:AM51)</f>
        <v>0</v>
      </c>
      <c r="AN48" s="109">
        <f t="shared" si="11"/>
        <v>0</v>
      </c>
      <c r="AO48" s="109">
        <f t="shared" si="10"/>
        <v>0</v>
      </c>
      <c r="AP48" s="109">
        <f t="shared" si="10"/>
        <v>0</v>
      </c>
      <c r="AQ48" s="109">
        <f t="shared" si="10"/>
        <v>0</v>
      </c>
      <c r="AR48" s="109">
        <f t="shared" si="10"/>
        <v>0</v>
      </c>
      <c r="AS48" s="109">
        <f t="shared" si="10"/>
        <v>0</v>
      </c>
      <c r="AT48" s="109">
        <f t="shared" si="10"/>
        <v>0</v>
      </c>
      <c r="AU48" s="109">
        <f t="shared" si="10"/>
        <v>0</v>
      </c>
      <c r="AV48" s="109">
        <f t="shared" si="10"/>
        <v>0</v>
      </c>
      <c r="AW48" s="109">
        <f t="shared" si="10"/>
        <v>0</v>
      </c>
      <c r="AX48" s="109">
        <f t="shared" si="10"/>
        <v>0</v>
      </c>
      <c r="AY48" s="109">
        <f t="shared" si="10"/>
        <v>0</v>
      </c>
      <c r="AZ48" s="109">
        <f t="shared" si="10"/>
        <v>0</v>
      </c>
      <c r="BA48" s="109">
        <f t="shared" si="10"/>
        <v>0</v>
      </c>
      <c r="BB48" s="109">
        <f t="shared" si="10"/>
        <v>0</v>
      </c>
      <c r="BC48" s="109">
        <f t="shared" si="10"/>
        <v>0</v>
      </c>
      <c r="BD48" s="109">
        <f t="shared" si="10"/>
        <v>0</v>
      </c>
      <c r="BE48" s="109">
        <f t="shared" si="10"/>
        <v>0</v>
      </c>
      <c r="BF48" s="109">
        <f t="shared" si="10"/>
        <v>0</v>
      </c>
      <c r="BG48" s="109">
        <f t="shared" si="10"/>
        <v>0</v>
      </c>
      <c r="BH48" s="109">
        <f t="shared" si="10"/>
        <v>0</v>
      </c>
      <c r="BI48" s="109">
        <f t="shared" si="10"/>
        <v>0</v>
      </c>
      <c r="BJ48" s="109">
        <f t="shared" si="10"/>
        <v>0</v>
      </c>
      <c r="BK48" s="109">
        <f t="shared" ref="BK48:CT48" si="12">SUM(BK49:BK51)</f>
        <v>0</v>
      </c>
      <c r="BL48" s="109">
        <f t="shared" si="12"/>
        <v>0</v>
      </c>
      <c r="BM48" s="109">
        <f t="shared" si="12"/>
        <v>0</v>
      </c>
      <c r="BN48" s="109">
        <f t="shared" si="12"/>
        <v>0</v>
      </c>
      <c r="BO48" s="109">
        <f t="shared" si="12"/>
        <v>0</v>
      </c>
      <c r="BP48" s="109">
        <f t="shared" si="12"/>
        <v>0</v>
      </c>
      <c r="BQ48" s="109">
        <f t="shared" si="12"/>
        <v>0</v>
      </c>
      <c r="BR48" s="109">
        <f t="shared" si="12"/>
        <v>0</v>
      </c>
      <c r="BS48" s="109">
        <f t="shared" si="12"/>
        <v>0</v>
      </c>
      <c r="BT48" s="109">
        <f t="shared" si="12"/>
        <v>0</v>
      </c>
      <c r="BU48" s="109">
        <f t="shared" si="12"/>
        <v>0</v>
      </c>
      <c r="BV48" s="109">
        <f t="shared" si="12"/>
        <v>0</v>
      </c>
      <c r="BW48" s="109">
        <f t="shared" si="12"/>
        <v>0</v>
      </c>
      <c r="BX48" s="109">
        <f t="shared" si="12"/>
        <v>0</v>
      </c>
      <c r="BY48" s="109">
        <f t="shared" si="12"/>
        <v>0</v>
      </c>
      <c r="BZ48" s="109">
        <f t="shared" si="12"/>
        <v>0</v>
      </c>
      <c r="CA48" s="109">
        <f t="shared" si="12"/>
        <v>0</v>
      </c>
      <c r="CB48" s="109">
        <f t="shared" si="12"/>
        <v>0</v>
      </c>
      <c r="CC48" s="109">
        <f t="shared" si="12"/>
        <v>0</v>
      </c>
      <c r="CD48" s="109">
        <f t="shared" si="12"/>
        <v>0</v>
      </c>
      <c r="CE48" s="109">
        <f t="shared" si="12"/>
        <v>0</v>
      </c>
      <c r="CF48" s="109">
        <f t="shared" si="12"/>
        <v>0</v>
      </c>
      <c r="CG48" s="109">
        <f t="shared" si="12"/>
        <v>0</v>
      </c>
      <c r="CH48" s="109">
        <f t="shared" si="12"/>
        <v>0</v>
      </c>
      <c r="CI48" s="109">
        <f t="shared" si="12"/>
        <v>0</v>
      </c>
      <c r="CJ48" s="109">
        <f t="shared" si="12"/>
        <v>0</v>
      </c>
      <c r="CK48" s="109">
        <f t="shared" si="12"/>
        <v>0</v>
      </c>
      <c r="CL48" s="109">
        <f t="shared" si="12"/>
        <v>0</v>
      </c>
      <c r="CM48" s="109">
        <f t="shared" si="12"/>
        <v>0</v>
      </c>
      <c r="CN48" s="109">
        <f t="shared" si="12"/>
        <v>0</v>
      </c>
      <c r="CO48" s="109">
        <f t="shared" si="12"/>
        <v>0</v>
      </c>
      <c r="CP48" s="109">
        <f t="shared" si="12"/>
        <v>0</v>
      </c>
      <c r="CQ48" s="109">
        <f t="shared" si="12"/>
        <v>0</v>
      </c>
      <c r="CR48" s="109">
        <f t="shared" si="12"/>
        <v>0</v>
      </c>
      <c r="CS48" s="109">
        <f t="shared" si="12"/>
        <v>0</v>
      </c>
      <c r="CT48" s="109">
        <f t="shared" si="12"/>
        <v>0</v>
      </c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</row>
    <row r="49" spans="1:242" s="20" customFormat="1">
      <c r="A49" s="94" t="s">
        <v>157</v>
      </c>
      <c r="B49" s="200" t="s">
        <v>277</v>
      </c>
      <c r="C49" s="82"/>
      <c r="D49" s="82"/>
      <c r="E49" s="82"/>
      <c r="F49" s="82"/>
      <c r="G49" s="219">
        <v>7</v>
      </c>
      <c r="H49" s="82"/>
      <c r="I49" s="219">
        <v>5</v>
      </c>
      <c r="J49" s="82">
        <v>3</v>
      </c>
      <c r="K49" s="82"/>
      <c r="L49" s="82"/>
      <c r="M49" s="82">
        <v>24</v>
      </c>
      <c r="N49" s="82">
        <v>3</v>
      </c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>
        <v>4</v>
      </c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</row>
    <row r="50" spans="1:242" s="20" customFormat="1">
      <c r="A50" s="94" t="s">
        <v>158</v>
      </c>
      <c r="B50" s="200" t="s">
        <v>277</v>
      </c>
      <c r="C50" s="82"/>
      <c r="D50" s="82"/>
      <c r="E50" s="82"/>
      <c r="F50" s="82"/>
      <c r="G50" s="219"/>
      <c r="H50" s="82"/>
      <c r="I50" s="219"/>
      <c r="J50" s="82"/>
      <c r="K50" s="82"/>
      <c r="L50" s="82"/>
      <c r="M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2"/>
      <c r="CA50" s="82"/>
      <c r="CB50" s="82"/>
      <c r="CC50" s="82"/>
      <c r="CD50" s="82"/>
      <c r="CE50" s="82"/>
      <c r="CF50" s="82"/>
      <c r="CG50" s="82"/>
      <c r="CH50" s="82"/>
      <c r="CI50" s="82"/>
      <c r="CJ50" s="82"/>
      <c r="CK50" s="82"/>
      <c r="CL50" s="82"/>
      <c r="CM50" s="82"/>
      <c r="CN50" s="82"/>
      <c r="CO50" s="82"/>
      <c r="CP50" s="82"/>
      <c r="CQ50" s="82"/>
      <c r="CR50" s="82"/>
      <c r="CS50" s="82"/>
      <c r="CT50" s="82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</row>
    <row r="51" spans="1:242" s="96" customFormat="1" ht="16.5" thickBot="1">
      <c r="A51" s="12" t="s">
        <v>159</v>
      </c>
      <c r="B51" s="207" t="s">
        <v>277</v>
      </c>
      <c r="C51" s="108"/>
      <c r="D51" s="108"/>
      <c r="E51" s="108"/>
      <c r="F51" s="108"/>
      <c r="G51" s="220"/>
      <c r="H51" s="108"/>
      <c r="I51" s="220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</row>
    <row r="52" spans="1:242" ht="16.5" thickBot="1">
      <c r="AM52" s="110"/>
    </row>
    <row r="53" spans="1:242">
      <c r="A53" s="111" t="s">
        <v>163</v>
      </c>
      <c r="B53" s="112"/>
      <c r="C53" s="113"/>
    </row>
    <row r="54" spans="1:242">
      <c r="A54" s="114"/>
      <c r="B54" s="115" t="s">
        <v>164</v>
      </c>
      <c r="C54" s="116" t="s">
        <v>165</v>
      </c>
    </row>
    <row r="55" spans="1:242">
      <c r="A55" s="117" t="s">
        <v>166</v>
      </c>
      <c r="B55" s="118">
        <f>SUM(A22:WV22)</f>
        <v>480</v>
      </c>
      <c r="C55" s="119" t="s">
        <v>167</v>
      </c>
    </row>
    <row r="56" spans="1:242">
      <c r="A56" s="120" t="s">
        <v>168</v>
      </c>
      <c r="B56" s="121">
        <f>SUM(37:37)+SUM(41:41)+SUM(45:45)+SUM(49:49)</f>
        <v>162</v>
      </c>
      <c r="C56" s="122">
        <f t="shared" ref="C56:C63" si="13">B56/$B$55</f>
        <v>0.33750000000000002</v>
      </c>
    </row>
    <row r="57" spans="1:242">
      <c r="A57" s="123" t="s">
        <v>169</v>
      </c>
      <c r="B57" s="124">
        <f>SUM(38:38)+SUM(42:42)+SUM(46:46)+SUM(50:50)</f>
        <v>399</v>
      </c>
      <c r="C57" s="125">
        <f t="shared" si="13"/>
        <v>0.83125000000000004</v>
      </c>
    </row>
    <row r="58" spans="1:242">
      <c r="A58" s="126" t="s">
        <v>170</v>
      </c>
      <c r="B58" s="127">
        <f>SUM(39:39)+SUM(43:43)+SUM(47:47)+SUM(51:51)</f>
        <v>414</v>
      </c>
      <c r="C58" s="128">
        <f t="shared" si="13"/>
        <v>0.86250000000000004</v>
      </c>
    </row>
    <row r="59" spans="1:242">
      <c r="A59" s="120" t="s">
        <v>171</v>
      </c>
      <c r="B59" s="121">
        <f>SUM(25:25)</f>
        <v>0</v>
      </c>
      <c r="C59" s="122">
        <f t="shared" si="13"/>
        <v>0</v>
      </c>
    </row>
    <row r="60" spans="1:242">
      <c r="A60" s="123" t="s">
        <v>172</v>
      </c>
      <c r="B60" s="124">
        <f>SUM(28:28)</f>
        <v>0</v>
      </c>
      <c r="C60" s="125">
        <f t="shared" si="13"/>
        <v>0</v>
      </c>
    </row>
    <row r="61" spans="1:242">
      <c r="A61" s="123" t="s">
        <v>173</v>
      </c>
      <c r="B61" s="124">
        <f>SUM(33:33)</f>
        <v>70</v>
      </c>
      <c r="C61" s="125">
        <f t="shared" si="13"/>
        <v>0.14583333333333334</v>
      </c>
    </row>
    <row r="62" spans="1:242">
      <c r="A62" s="120" t="s">
        <v>174</v>
      </c>
      <c r="B62" s="121">
        <f>SUM(26:26)+SUM(29:29)+SUM(32:32)</f>
        <v>233</v>
      </c>
      <c r="C62" s="122">
        <f t="shared" si="13"/>
        <v>0.48541666666666666</v>
      </c>
    </row>
    <row r="63" spans="1:242" ht="16.5" thickBot="1">
      <c r="A63" s="141" t="s">
        <v>175</v>
      </c>
      <c r="B63" s="142">
        <f>SUM(27:27)+SUM(30:30)+SUM(33:33)</f>
        <v>1260</v>
      </c>
      <c r="C63" s="143">
        <f t="shared" si="13"/>
        <v>2.625</v>
      </c>
    </row>
    <row r="65" spans="1:1">
      <c r="A65" s="5" t="s">
        <v>32</v>
      </c>
    </row>
  </sheetData>
  <dataValidations count="1">
    <dataValidation type="date" allowBlank="1" showInputMessage="1" showErrorMessage="1" sqref="E13 S14:T16 R13:R16 F13:O16 P14:Q16 A13:B16 C14:C16 D13:D16 E15:E16 AA15 U13:XFD13 U16:XFD16 U14:Z15 AB14:XFD15" xr:uid="{00000000-0002-0000-0200-000000000000}">
      <formula1>36526</formula1>
      <formula2>47484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E28"/>
  <sheetViews>
    <sheetView topLeftCell="A4" workbookViewId="0">
      <selection activeCell="E8" sqref="E8"/>
    </sheetView>
  </sheetViews>
  <sheetFormatPr defaultColWidth="11" defaultRowHeight="15.75"/>
  <cols>
    <col min="1" max="1" width="38.5" customWidth="1"/>
    <col min="2" max="3" width="14" customWidth="1"/>
    <col min="4" max="4" width="15.875" customWidth="1"/>
    <col min="5" max="5" width="16.875" customWidth="1"/>
  </cols>
  <sheetData>
    <row r="1" spans="1:5" s="198" customFormat="1" ht="18.75">
      <c r="A1" s="197" t="s">
        <v>204</v>
      </c>
    </row>
    <row r="2" spans="1:5" ht="16.5" thickBot="1"/>
    <row r="3" spans="1:5" ht="38.1" customHeight="1">
      <c r="A3" s="247" t="s">
        <v>176</v>
      </c>
      <c r="B3" s="248"/>
      <c r="C3" s="248"/>
      <c r="D3" s="248"/>
      <c r="E3" s="249"/>
    </row>
    <row r="4" spans="1:5" ht="78.75">
      <c r="A4" s="130" t="s">
        <v>177</v>
      </c>
      <c r="B4" s="129" t="s">
        <v>178</v>
      </c>
      <c r="C4" s="129" t="s">
        <v>179</v>
      </c>
      <c r="D4" s="139" t="s">
        <v>180</v>
      </c>
      <c r="E4" s="140" t="s">
        <v>181</v>
      </c>
    </row>
    <row r="5" spans="1:5">
      <c r="A5" s="10" t="s">
        <v>299</v>
      </c>
      <c r="B5" s="82">
        <v>6</v>
      </c>
      <c r="C5" s="82">
        <v>1</v>
      </c>
      <c r="D5" s="132"/>
      <c r="E5" s="131" t="s">
        <v>171</v>
      </c>
    </row>
    <row r="6" spans="1:5">
      <c r="A6" s="10" t="s">
        <v>300</v>
      </c>
      <c r="B6" s="82">
        <v>6</v>
      </c>
      <c r="C6" s="82"/>
      <c r="D6" s="132">
        <v>1</v>
      </c>
      <c r="E6" s="131" t="s">
        <v>301</v>
      </c>
    </row>
    <row r="7" spans="1:5">
      <c r="A7" s="212" t="s">
        <v>306</v>
      </c>
      <c r="B7" s="82">
        <v>132</v>
      </c>
      <c r="C7" s="82"/>
      <c r="D7" s="132">
        <v>18</v>
      </c>
      <c r="E7" s="131" t="s">
        <v>318</v>
      </c>
    </row>
    <row r="8" spans="1:5">
      <c r="A8" s="212" t="s">
        <v>364</v>
      </c>
      <c r="B8" s="82">
        <v>89</v>
      </c>
      <c r="C8" s="235">
        <v>7</v>
      </c>
      <c r="D8">
        <v>5</v>
      </c>
      <c r="E8" s="132" t="s">
        <v>171</v>
      </c>
    </row>
    <row r="9" spans="1:5">
      <c r="A9" s="212" t="s">
        <v>288</v>
      </c>
      <c r="B9" s="82">
        <v>29</v>
      </c>
      <c r="C9" s="82"/>
      <c r="D9" s="132">
        <v>4</v>
      </c>
      <c r="E9" s="132" t="s">
        <v>171</v>
      </c>
    </row>
    <row r="10" spans="1:5">
      <c r="A10" s="212" t="s">
        <v>289</v>
      </c>
      <c r="B10" s="82">
        <v>60</v>
      </c>
      <c r="C10" s="82"/>
      <c r="D10" s="132">
        <v>8</v>
      </c>
      <c r="E10" s="131" t="s">
        <v>171</v>
      </c>
    </row>
    <row r="11" spans="1:5">
      <c r="A11" s="212" t="s">
        <v>290</v>
      </c>
      <c r="B11" s="82">
        <v>5</v>
      </c>
      <c r="C11" s="219">
        <v>1</v>
      </c>
      <c r="D11" s="132" t="s">
        <v>277</v>
      </c>
      <c r="E11" s="131" t="s">
        <v>171</v>
      </c>
    </row>
    <row r="12" spans="1:5">
      <c r="A12" s="212" t="s">
        <v>291</v>
      </c>
      <c r="B12" s="82">
        <v>157</v>
      </c>
      <c r="C12" s="82"/>
      <c r="D12" s="132">
        <v>21</v>
      </c>
      <c r="E12" s="131" t="s">
        <v>171</v>
      </c>
    </row>
    <row r="13" spans="1:5">
      <c r="A13" s="212" t="s">
        <v>319</v>
      </c>
      <c r="B13" s="82">
        <v>164</v>
      </c>
      <c r="C13" s="82"/>
      <c r="D13" s="132">
        <v>22</v>
      </c>
      <c r="E13" s="131" t="s">
        <v>171</v>
      </c>
    </row>
    <row r="14" spans="1:5">
      <c r="A14" s="212" t="s">
        <v>320</v>
      </c>
      <c r="B14" s="82">
        <v>51</v>
      </c>
      <c r="C14" s="82"/>
      <c r="D14" s="132">
        <v>7</v>
      </c>
      <c r="E14" s="131" t="s">
        <v>172</v>
      </c>
    </row>
    <row r="15" spans="1:5">
      <c r="A15" s="212" t="s">
        <v>297</v>
      </c>
      <c r="B15" s="82">
        <v>4</v>
      </c>
      <c r="C15" s="82"/>
      <c r="D15" s="132">
        <v>4</v>
      </c>
      <c r="E15" s="131" t="s">
        <v>321</v>
      </c>
    </row>
    <row r="16" spans="1:5">
      <c r="A16" s="212" t="s">
        <v>247</v>
      </c>
      <c r="B16" s="82">
        <v>78</v>
      </c>
      <c r="C16" s="82">
        <v>24</v>
      </c>
      <c r="D16" s="132"/>
      <c r="E16" s="131" t="s">
        <v>325</v>
      </c>
    </row>
    <row r="17" spans="1:5">
      <c r="A17" s="221" t="s">
        <v>285</v>
      </c>
      <c r="B17" s="222">
        <v>4</v>
      </c>
      <c r="C17" s="222">
        <v>4</v>
      </c>
      <c r="D17" s="223"/>
      <c r="E17" s="224" t="s">
        <v>321</v>
      </c>
    </row>
    <row r="18" spans="1:5">
      <c r="A18" s="221" t="s">
        <v>237</v>
      </c>
      <c r="B18" s="222">
        <v>5</v>
      </c>
      <c r="C18" s="222">
        <v>5</v>
      </c>
      <c r="D18" s="223"/>
      <c r="E18" s="224" t="s">
        <v>321</v>
      </c>
    </row>
    <row r="19" spans="1:5">
      <c r="A19" s="221" t="s">
        <v>358</v>
      </c>
      <c r="B19" s="222">
        <v>22</v>
      </c>
      <c r="C19" s="222"/>
      <c r="D19" s="223">
        <v>3</v>
      </c>
      <c r="E19" s="224" t="s">
        <v>172</v>
      </c>
    </row>
    <row r="20" spans="1:5">
      <c r="A20" s="221" t="s">
        <v>293</v>
      </c>
      <c r="B20" s="222">
        <v>3</v>
      </c>
      <c r="C20" s="223"/>
      <c r="D20" s="223">
        <v>1</v>
      </c>
      <c r="E20" s="224" t="s">
        <v>171</v>
      </c>
    </row>
    <row r="21" spans="1:5">
      <c r="A21" s="221" t="s">
        <v>362</v>
      </c>
      <c r="B21" s="222">
        <v>4</v>
      </c>
      <c r="C21" s="222"/>
      <c r="D21" s="223">
        <v>4</v>
      </c>
      <c r="E21" s="224" t="s">
        <v>321</v>
      </c>
    </row>
    <row r="22" spans="1:5">
      <c r="A22" s="221" t="s">
        <v>359</v>
      </c>
      <c r="B22" s="222">
        <v>69</v>
      </c>
      <c r="C22" s="222"/>
      <c r="D22" s="223"/>
      <c r="E22" s="224" t="s">
        <v>171</v>
      </c>
    </row>
    <row r="23" spans="1:5">
      <c r="A23" s="221" t="s">
        <v>360</v>
      </c>
      <c r="B23" s="222">
        <v>24</v>
      </c>
      <c r="C23" s="222"/>
      <c r="D23" s="223"/>
      <c r="E23" s="224" t="s">
        <v>171</v>
      </c>
    </row>
    <row r="24" spans="1:5" ht="16.5" thickBot="1">
      <c r="A24" s="12" t="s">
        <v>11</v>
      </c>
      <c r="B24" s="108">
        <f>SUM(B5:B23)</f>
        <v>912</v>
      </c>
      <c r="C24" s="108">
        <f>SUM(C5:C21)</f>
        <v>42</v>
      </c>
      <c r="D24" s="108">
        <f>SUM(D5:D16)</f>
        <v>90</v>
      </c>
      <c r="E24" s="133"/>
    </row>
    <row r="25" spans="1:5">
      <c r="A25" s="4"/>
      <c r="B25" s="110"/>
      <c r="C25" s="110"/>
    </row>
    <row r="26" spans="1:5">
      <c r="A26" s="4" t="s">
        <v>182</v>
      </c>
      <c r="B26" s="110"/>
      <c r="C26" s="110"/>
    </row>
    <row r="27" spans="1:5">
      <c r="A27" t="s">
        <v>183</v>
      </c>
    </row>
    <row r="28" spans="1:5">
      <c r="A28" s="3" t="s">
        <v>365</v>
      </c>
    </row>
  </sheetData>
  <mergeCells count="1">
    <mergeCell ref="A3:E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H25" sqref="H25"/>
    </sheetView>
  </sheetViews>
  <sheetFormatPr defaultColWidth="11" defaultRowHeight="15.75"/>
  <cols>
    <col min="1" max="1" width="36.625" customWidth="1"/>
    <col min="2" max="2" width="25.375" customWidth="1"/>
  </cols>
  <sheetData>
    <row r="1" spans="1:3" ht="18.75">
      <c r="A1" s="134" t="s">
        <v>184</v>
      </c>
      <c r="B1" s="134" t="s">
        <v>185</v>
      </c>
      <c r="C1" s="134" t="s">
        <v>186</v>
      </c>
    </row>
    <row r="2" spans="1:3">
      <c r="A2" t="s">
        <v>126</v>
      </c>
      <c r="B2" t="s">
        <v>196</v>
      </c>
      <c r="C2" t="s">
        <v>199</v>
      </c>
    </row>
    <row r="3" spans="1:3">
      <c r="A3" t="s">
        <v>187</v>
      </c>
      <c r="B3" t="s">
        <v>197</v>
      </c>
      <c r="C3" t="s">
        <v>129</v>
      </c>
    </row>
    <row r="4" spans="1:3">
      <c r="A4" t="s">
        <v>188</v>
      </c>
      <c r="B4" t="s">
        <v>134</v>
      </c>
      <c r="C4" t="s">
        <v>200</v>
      </c>
    </row>
    <row r="5" spans="1:3">
      <c r="A5" t="s">
        <v>189</v>
      </c>
      <c r="B5" t="s">
        <v>198</v>
      </c>
    </row>
    <row r="6" spans="1:3">
      <c r="A6" t="s">
        <v>190</v>
      </c>
    </row>
    <row r="7" spans="1:3">
      <c r="A7" t="s">
        <v>191</v>
      </c>
    </row>
    <row r="8" spans="1:3">
      <c r="A8" t="s">
        <v>192</v>
      </c>
    </row>
    <row r="9" spans="1:3">
      <c r="A9" t="s">
        <v>193</v>
      </c>
    </row>
    <row r="10" spans="1:3">
      <c r="A10" t="s">
        <v>194</v>
      </c>
    </row>
    <row r="11" spans="1:3">
      <c r="A11" t="s">
        <v>195</v>
      </c>
    </row>
  </sheetData>
  <sheetProtection algorithmName="SHA-512" hashValue="DD2Ob6Iy5NmUs+1VvX+zZJYi/xfu4MZ54QQN4BPsmpsr6jdxvkkF4VLUdsocjfLrWHvoix6BNiloljYzX342yw==" saltValue="BPRjH6WhSJZF4oL1ilxPR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1.GenInfoandTrustFundMonitoring</vt:lpstr>
      <vt:lpstr>2.RehabMonitoring</vt:lpstr>
      <vt:lpstr>3.PriorandThirdRoundMonitoring</vt:lpstr>
      <vt:lpstr>4.VeryLowIncomeReporting</vt:lpstr>
      <vt:lpstr>ReferenceSheet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yvette0chen@gmail.com</dc:creator>
  <cp:lastModifiedBy>Heidi Evans</cp:lastModifiedBy>
  <dcterms:created xsi:type="dcterms:W3CDTF">2020-05-20T00:49:16Z</dcterms:created>
  <dcterms:modified xsi:type="dcterms:W3CDTF">2022-06-21T00:53:02Z</dcterms:modified>
</cp:coreProperties>
</file>